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DEZINSEKCIJA-nabava\2026\"/>
    </mc:Choice>
  </mc:AlternateContent>
  <xr:revisionPtr revIDLastSave="0" documentId="13_ncr:1_{3D4F9F12-68D3-429E-A7E6-03DDB9496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DDD" sheetId="7" r:id="rId1"/>
  </sheets>
  <definedNames>
    <definedName name="_xlnm.Print_Area" localSheetId="0">'troškovnik -DDD'!#REF!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7" l="1"/>
  <c r="H89" i="7"/>
  <c r="H61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67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36" i="7"/>
  <c r="F15" i="7"/>
  <c r="F16" i="7"/>
  <c r="F17" i="7"/>
  <c r="F18" i="7"/>
  <c r="F19" i="7"/>
  <c r="F20" i="7"/>
  <c r="F21" i="7"/>
  <c r="F22" i="7"/>
  <c r="H22" i="7" s="1"/>
  <c r="F23" i="7"/>
  <c r="F24" i="7"/>
  <c r="F25" i="7"/>
  <c r="F26" i="7"/>
  <c r="F27" i="7"/>
  <c r="F28" i="7"/>
  <c r="F29" i="7"/>
  <c r="F30" i="7"/>
  <c r="F31" i="7"/>
  <c r="F32" i="7"/>
  <c r="H32" i="7" s="1"/>
  <c r="F14" i="7"/>
  <c r="F13" i="7"/>
  <c r="F11" i="7"/>
  <c r="F12" i="7"/>
  <c r="F10" i="7"/>
  <c r="H10" i="7" s="1"/>
  <c r="H11" i="7" l="1"/>
  <c r="H39" i="7" l="1"/>
  <c r="H78" i="7"/>
  <c r="H62" i="7"/>
  <c r="H63" i="7"/>
  <c r="H53" i="7"/>
  <c r="H68" i="7"/>
  <c r="H69" i="7"/>
  <c r="H70" i="7"/>
  <c r="H71" i="7"/>
  <c r="H72" i="7"/>
  <c r="H73" i="7"/>
  <c r="H74" i="7"/>
  <c r="H75" i="7"/>
  <c r="H76" i="7"/>
  <c r="H77" i="7"/>
  <c r="H79" i="7"/>
  <c r="H80" i="7"/>
  <c r="H81" i="7"/>
  <c r="H82" i="7"/>
  <c r="H83" i="7"/>
  <c r="H67" i="7"/>
  <c r="H37" i="7"/>
  <c r="H38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4" i="7"/>
  <c r="H55" i="7"/>
  <c r="H56" i="7"/>
  <c r="H57" i="7"/>
  <c r="H58" i="7"/>
  <c r="H59" i="7"/>
  <c r="H60" i="7"/>
  <c r="H36" i="7"/>
  <c r="H12" i="7"/>
  <c r="H13" i="7"/>
  <c r="H14" i="7"/>
  <c r="H15" i="7"/>
  <c r="H16" i="7"/>
  <c r="H17" i="7"/>
  <c r="H18" i="7"/>
  <c r="H19" i="7"/>
  <c r="H20" i="7"/>
  <c r="H21" i="7"/>
  <c r="H23" i="7"/>
  <c r="H24" i="7"/>
  <c r="H25" i="7"/>
  <c r="H26" i="7"/>
  <c r="H27" i="7"/>
  <c r="H28" i="7"/>
  <c r="H29" i="7"/>
  <c r="H30" i="7"/>
  <c r="H31" i="7"/>
  <c r="H33" i="7" l="1"/>
  <c r="H84" i="7"/>
  <c r="H64" i="7"/>
  <c r="H92" i="7" l="1"/>
  <c r="H93" i="7" s="1"/>
</calcChain>
</file>

<file path=xl/sharedStrings.xml><?xml version="1.0" encoding="utf-8"?>
<sst xmlns="http://schemas.openxmlformats.org/spreadsheetml/2006/main" count="115" uniqueCount="108">
  <si>
    <t>PAUŠAL</t>
  </si>
  <si>
    <t>NAPOMENE:</t>
  </si>
  <si>
    <t>Mjesto i datum:</t>
  </si>
  <si>
    <t>Naziv i opis stavke</t>
  </si>
  <si>
    <t>Okvirni broj dolazaka na godinu</t>
  </si>
  <si>
    <t>Izrada izvješća po dovršetku Ugovora</t>
  </si>
  <si>
    <t>3) Količina u troškovniku je okvirna te vrijednost usluge može biti manja ili veća od ukupne vrijednosti usluge, sve sukladno biološkim indikacijama te stvarnim potrebama Naručitelja. Naručitelj zadržava pravo smanjenje obujma/količine usluge.</t>
  </si>
  <si>
    <t>Odgovorna osoba ponuditelja:</t>
  </si>
  <si>
    <t>UKUPNI IZNOS BEZ PDV-a:</t>
  </si>
  <si>
    <t>UKUPNI IZNOS S PDV-om:</t>
  </si>
  <si>
    <t>25 % PDV:</t>
  </si>
  <si>
    <t>-</t>
  </si>
  <si>
    <t>∑</t>
  </si>
  <si>
    <t>Izrada Operativnog/ Provedbenog plana (uključujući i sve potrebne izmjene i dopune)</t>
  </si>
  <si>
    <t xml:space="preserve">A </t>
  </si>
  <si>
    <t>Usluga interventne deratizacije zatvorenih prostora deratizacijskom pjenom - POSTROJENJE ZA MEHANIČKO-BIOLOŠKU OBRADU OTPADA (Anex 1 (Mehanička obrada) - Elektrosoba)</t>
  </si>
  <si>
    <t>Usluga interventne deratizacije zatvorenih prostora deratizacijskom pjenom - POSTROJENJE ZA MEHANIČKO-BIOLOŠKU OBRADU OTPADA (Anex 2 (Prihvatna jama i Biološka obrada) - Elektrosoba)</t>
  </si>
  <si>
    <t>IZRADA DOKUMENTACIJE</t>
  </si>
  <si>
    <t>USLUGA DEZINSEKCIJE</t>
  </si>
  <si>
    <t>Dezinsekcija zatvorenih prostora - ULAZNO - IZLAZNA ZONA (Zgrada porte)</t>
  </si>
  <si>
    <t>Dezinsekcija zatvorenih prostora - ULAZNO - IZLAZNA ZONA (Mosna vaga - Uredski kontejner)</t>
  </si>
  <si>
    <t>Dezinsekcija zatvorenih prostora - ULAZNO-IZLAZNA ZONA (Trafostanica)</t>
  </si>
  <si>
    <t>Dezinsekcija zatvorenih prostora - UPRAVNA ZGRADA (uredi, laboratorij, čajna kuhinja)</t>
  </si>
  <si>
    <t>Dezinsekcija zatvorenih prostora - RECIKLAŽNO DVORIŠTE (uredski kontejner)</t>
  </si>
  <si>
    <t>Dezinsekcija otvorenih površina - RECIKLAŽNO DVORIŠTE (Nadstrešnice, prometna površina)</t>
  </si>
  <si>
    <t>Dezinsekcija zatvorenih prostora - POGON ZA OBRADU OTPADNIH VODA</t>
  </si>
  <si>
    <t>Dezinsekcija otvorenih površina - SPREMNIK ZA HIDRANTSKU I OBORINSKU  VODU, SPREMNIK ZA SBR OBRAĐENU VODU</t>
  </si>
  <si>
    <t>Dezinsekcija otvorenih površina - UREĐAJ ZA PRANJE PODVOZJA VOZILA</t>
  </si>
  <si>
    <t>Dezinsekcija otvorenih površina - SERVISNI CENTAR (Nadstrešnica za kamione, Plato za pranje kamiona)</t>
  </si>
  <si>
    <t>Dezinsekcija otvorenih poršina - uz ASFALTNE POVRŠINE</t>
  </si>
  <si>
    <t>Dezinsekcija zatvorenih prostora - POSTROJENJE ZA MEHANIČKO-BIOLOŠKU OBRADU OTPADA (Hale - Mehanička i Biološka obrada otpada)</t>
  </si>
  <si>
    <t>Dezinsekcija zatvorenih prostora - POSTROJENJE ZA MEHANIČKO-BIOLOŠKU OBRADU OTPADA (Anex 1 (Mehanička obrada) - Elektrosoba)</t>
  </si>
  <si>
    <t>Dezinsekcija zatvorenih prostora POSTROJENJE ZA MEHANIČKO-BIOLOŠKU OBRADU OTPADA (Anex 1 (Mehanička obrada) - Kontrolna soba 2, Garderoba i Sanitarije)</t>
  </si>
  <si>
    <t>Dezinsekcija zatvorenih prostora - POSTROJENJE ZA MEHANIČKO-BIOLOŠKU OBRADU OTPADA (Anex 2 (Prihvatna jama i Biološka obrada) - Elektrosoba)</t>
  </si>
  <si>
    <t>Dezinsekcija zatvorenih prostora - STROJ ZA OBRADU ŽELJEZA (KONTEJNER)</t>
  </si>
  <si>
    <t>USLUGA DERATIZACIJE</t>
  </si>
  <si>
    <t>Deratizacija zatvorenih prostora - ENERGETSKI KANAL (dužine 241,85 m)</t>
  </si>
  <si>
    <t>Deratizacija zatvorenih prostora ULAZNO-IZLAZNA ZONA (Zgrada porte)</t>
  </si>
  <si>
    <t>Deratizacija zatvorenih prostora ULAZNO-IZLAZNA ZONA (Mosna vaga - Uredski kontejner)</t>
  </si>
  <si>
    <t>Deratizacija zatvorenih prostora ULAZNO-IZLAZNA ZONA (Trafostanica)</t>
  </si>
  <si>
    <t>Deratizacija otvorenih površina - ULAZNO-lZLAZNA ZONA (Površine oko Zgrade porte, Mosne vaga i Trafostanice)</t>
  </si>
  <si>
    <t>Deratizacija zatvorenih prostora UPRAVNA ZGRADA (Uredi, Laboratorij, Čajna kuhinja)</t>
  </si>
  <si>
    <t>Deratizacija zatvorenih prostora - RECIKLAŽNO DVORIŠTE (Uredski kontejner)</t>
  </si>
  <si>
    <t>Deratizacija otvorenih površina - RECIKLAŽNO DVORIŠTE (Nadstrešnice, prometna površina)</t>
  </si>
  <si>
    <t>Deratizacija zatvorenih prostora - POGON ZA OBRADU OTPADNIH VODA</t>
  </si>
  <si>
    <t>Deratizacija otvorenih površina - uz SPREMNIK ZA HIDRANTSKU, OBORINSKU VODU i SPREMNIIK SBR OBRAĐENE VODE</t>
  </si>
  <si>
    <t>Deratizacija zatvorenih prostora SERVISNI CENTAR (Radiona, Uredi, Sanitarije)</t>
  </si>
  <si>
    <t>Dezinsekcija otvorenih površina PLOHE ZA ODLAGANJE OTPADA (Polje A1 i B1)</t>
  </si>
  <si>
    <t>Deratizacija otvorenih površina PLOHE ZA ODLAGANJE OTPADA (Polje A1 i B1)</t>
  </si>
  <si>
    <t>Deratizacija otvorenih površina - uz ASFALTNE POVRŠINE</t>
  </si>
  <si>
    <t>Deratizacija zatvorenih prostora - POSTROJENJE ZA MEHANIČKO-BIOLOŠKU OBRADU OTPADA (Hale - Mehanička i Biološka obrada otpada)</t>
  </si>
  <si>
    <t>Deratizacija zatvorenih prostora POSTROJENJE ZA MEHANIČKO-BIOLOŠKU OBRADU OTPADA (Anex 1 (Mehanička obrada) - Elektrosoba)</t>
  </si>
  <si>
    <t>Deratizacija zatvorenih prostora - POSTROJENJE ZA MEHANIČKO-BEOLOŠKU OBRADU OTPADA  (Anex 1 (Mehanička obrada) - Kontrolna soba 2, Garderoba i Sanitarije)</t>
  </si>
  <si>
    <t>Deratizacija zatvorenih prostora - POSTROJENJE ZA MEHANIČKO-BIOLOŠKU OBRADU OTPADA (Anex 2 (Prihvatna jama i Biološka obrada) - Elektrosoba)</t>
  </si>
  <si>
    <t>Deratizacija zatvorenih prostora - STROJ ZA OBRADU ŽELJEZA (KONTEJNER)</t>
  </si>
  <si>
    <t>USLUGA DEZINFEKCIJE</t>
  </si>
  <si>
    <t>Dezinfekcija zatvorenih prostora - ULAZNO - IZLAZNA ZONA (Zgrada porte)</t>
  </si>
  <si>
    <t>Dezinfekcija zatvorenih prostora - ULAZNO - IZLAZNA ZONA (Mosna vaga - Uredski kontejner)</t>
  </si>
  <si>
    <t>Dezinfekcija zatvorenih prostora - ULAZNO - IZLAZNA ZONA (Trafostanica)</t>
  </si>
  <si>
    <t>Dezinfekcija zatvorenih prostora - UPRAVNA ZGRADA (Uredi, Laboratorij, Čajna kuhinja)</t>
  </si>
  <si>
    <t>Dezinfekcija zatvorenih prostora - RECIKLAŽNO DVORIŠTE (Uredski kontejner)</t>
  </si>
  <si>
    <t>Dezinfekcija zatvorenih prostora - POGON ZA OBRADU OTPADNIH VODA</t>
  </si>
  <si>
    <t>Dezinfekcija zatvorenih prostora - SERVISNI CENTAR (Radiona, Uredi, Sanitarije)</t>
  </si>
  <si>
    <t>Dezinfekcija zatvorenih prostora - POSTROJENJE ZA MEHANIČKO-BIOLOŠKU OBRADU OTPADA (Hale - Mehanička i Biološka obrada otpada)</t>
  </si>
  <si>
    <t>Dezinfekcija zatvorenih prostora - POSTROJENJE ZA MEHANIČKO-BIOLOŠKU OBRADU OTPADA (Anex 1 (Mehanička obrada) - Elektrosoba)</t>
  </si>
  <si>
    <t>Dezinfekcija zatvorenih prostora POSTROJENJE ZA MEHANIČKO-BIOLOŠKU OBRADU OTPADA (Anex 1 (Mehanička obrada) - Kontrolna soba 2, Garderoba i Sanitarije)</t>
  </si>
  <si>
    <t>Dezinfekcija zatvorenih prostora - POSTROJENJE ZA MEHANIČKO-BIOLOŠKU OBRADU OTPADA  (Anex 2 (Prihvatna jama i Biološka obrada) - Elektrosoba)</t>
  </si>
  <si>
    <t>Dezinfekcija zatvorenih prostora - POSTROJENJE ZA MEHANIČKO-BIOLOŠKU OBRADU OTPADA  (Anex 2 (Prihvatna jama i biološka obrada) - Kontrolna soba 1,  Sanitarije)</t>
  </si>
  <si>
    <t>Dezinfekcija zatvorenih prostora - STROJ ZA OBRADU ŽELJEZA (KONTEJNER)</t>
  </si>
  <si>
    <t>Dezinsekcija zatvorenih prostora - SERVISNI CENTAR (Radiona, Uredi, Sanitarije)</t>
  </si>
  <si>
    <t>Dezinsekcija otvorenih površina - PROMETNICE OKO ODLAGALIŠTA (makadam oko Polja A1 i B1)</t>
  </si>
  <si>
    <t>Deratizacija zatvorenih prostora - podrum uz SPREMNIK ZA HIDRANTSKU VODU br.2</t>
  </si>
  <si>
    <t>Dezinfekcija zatvorenih prostora - podrum uz SPREMNIK ZA HIDRANTSKU VODU br.2</t>
  </si>
  <si>
    <t>Deratizacija zatvorenih prostora - AUTOMATSKA MJERNA POSTAJA ZA PRAĆENJE KVALITETE ZRAKA</t>
  </si>
  <si>
    <t>Dezinfekcija zatvorenih prostora -  AUTOMATSKA MJERNA POSTAJA ZA PRAĆENJE KVALITETE ZRAKA</t>
  </si>
  <si>
    <t>Dezinfekcija zatvorenih prostora - 7 TEGLJAČA ZA POLUPRIKOLICE ZA OTPAD</t>
  </si>
  <si>
    <t>Deratizacija otvorenih površina - PROMETNICE OKO ODLAGALIŠTA (makadam oko Polja A1 i B1)</t>
  </si>
  <si>
    <t>Dezinsekcija zatvorenih prostora - AUTOMATSKA MJERNA POSTAJA ZA PRAĆENJE KVALITETE ZRAKA</t>
  </si>
  <si>
    <t>po tretmanu</t>
  </si>
  <si>
    <t xml:space="preserve">Dezinfekcija zatvorenih prostora - 10 RADNIH STROJEVA (kompaktor, buldožer, čistilica, kombinirka (rovokopač - utovarivač), rovokopač, kosilica, 2 viličara, 3 kamion trakker) </t>
  </si>
  <si>
    <t>NAZIV PREDMETA NABAVE: USLUGA PROVOĐENJA DEZINFEKCIJE, DEZINSEKCIJE I DERATIZACIJE</t>
  </si>
  <si>
    <t>Red. broj</t>
  </si>
  <si>
    <t>Dezinsekcija otvorenih površina ULAZNO - IZLAZNA ZONA (površine oko Zgrade porte, Mosne vaga i Trafostanice)</t>
  </si>
  <si>
    <t xml:space="preserve">Dezinsekcija zatvorenih prostora - podrum uz SPREMNIK ZA HIDRANTSKU VODU br.2 </t>
  </si>
  <si>
    <t>Priprema prostora za deratizaciju plinom (hermetizacija ili odvajanje prostora PE plinonepropusnom folijom)</t>
  </si>
  <si>
    <t>Ukupno dezinsekcija, €:</t>
  </si>
  <si>
    <t>Ukupno deratizacija, €:</t>
  </si>
  <si>
    <t>Ukupno dezinfekcija, €:</t>
  </si>
  <si>
    <t>Ukupno dokumentacija, €:</t>
  </si>
  <si>
    <t>1) Po svakom izvršenom tretmanu Izvršitelj usluge izrađuje izvješće (ovjereno od odgovorne osobe Izvršitelja) koje dostavlja nadležnom tijelu i Naručitelju istovremeno. Izrada i dostava izvješća uključena je u jediničnu cijenu tretmana bez obzira na veličinu/količinu usluge. Izvješće se predaje u papirnatom obliku u min. 3 primjerka te u elektroničkom obliku u roku. Izvješće se predaje u roku sukladno propisima i uvjetima nadležnih tijela, a najviše dva (2) kalendarska dana od dana izvršene usluge.</t>
  </si>
  <si>
    <t>2) Izmjene i dopune dokumentaciju koju izrađuje izvršitelj u svrhu usklađenja s uvjetima na lokaciji, propisima, zahtjevima nadležnih tijela, Planovima nadležnih tijela uključena je u cijenu izrade Operativnog plana.</t>
  </si>
  <si>
    <t>C= A x B</t>
  </si>
  <si>
    <t>B</t>
  </si>
  <si>
    <t>D</t>
  </si>
  <si>
    <t>E = C x D</t>
  </si>
  <si>
    <r>
      <t>Kvadratura ili volumen prostora po mjestu provedbe usluge (m</t>
    </r>
    <r>
      <rPr>
        <b/>
        <vertAlign val="superscript"/>
        <sz val="12"/>
        <rFont val="Times New Roman"/>
        <family val="1"/>
        <charset val="238"/>
      </rPr>
      <t>2</t>
    </r>
    <r>
      <rPr>
        <b/>
        <sz val="12"/>
        <rFont val="Times New Roman"/>
        <family val="1"/>
        <charset val="238"/>
      </rPr>
      <t xml:space="preserve"> ili m</t>
    </r>
    <r>
      <rPr>
        <b/>
        <vertAlign val="superscript"/>
        <sz val="12"/>
        <rFont val="Times New Roman"/>
        <family val="1"/>
        <charset val="238"/>
      </rPr>
      <t>3</t>
    </r>
    <r>
      <rPr>
        <b/>
        <sz val="12"/>
        <rFont val="Times New Roman"/>
        <family val="1"/>
        <charset val="238"/>
      </rPr>
      <t>)</t>
    </r>
  </si>
  <si>
    <r>
      <t>Usluga interventne deratizacije zatvorenih prostora plinom HCN - POSTROJENJE ZA MEHANIČKO-BIOLOŠKU OBRADU OTPADA (Anex 1 (Mehanička obrada) - Elektrosoba, volumena cca 300 m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)</t>
    </r>
  </si>
  <si>
    <r>
      <t>Usluga interventne deratizacije zatvorenih prostora plinom HCN - POSTROJENJE ZA MEHANIČKO-BIOLOŠKU OBRADU OTPADA (Anex 1 (Mehanička obrada) - Elektroormar uz ''Lindner Shredder'', volumena cca 300 m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)</t>
    </r>
  </si>
  <si>
    <r>
      <t>Usluga interventne deratizacije zatvorenih prostora plinom HCN - POSTROJENJE ZA MEHANIČKO-BIOLOŠKU OBRADU OTPADA  (Anex 2 (Prihvatna jama i Biološka obrada) - Elektrosoba, volumena cca 300 m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)</t>
    </r>
  </si>
  <si>
    <t>Deratizacija zatvorenih prostora - POSTROJENJE ZA MEHANIČKO-BIOLOŠKU OBRADU OTPADA (Anex 2 (Prihvatna jama i biološka obrada) - Kontrolna soba 1, Sanitarije)</t>
  </si>
  <si>
    <t>Dezinsekcija zatvorenih prostora - POSTROJENJE ZA MEHANIČKO-BIOLOŠKU OBRADU OTPADA (Anex 2 (Prihvatna jama i biološka obrada) - Kontrolna soba 1, Sanitarije)</t>
  </si>
  <si>
    <t>PRILOG I - TROŠKOVNIK</t>
  </si>
  <si>
    <r>
      <rPr>
        <sz val="14"/>
        <rFont val="Times New Roman"/>
        <family val="1"/>
        <charset val="238"/>
      </rPr>
      <t xml:space="preserve">Predmet nabave: </t>
    </r>
    <r>
      <rPr>
        <b/>
        <sz val="14"/>
        <rFont val="Times New Roman"/>
        <family val="1"/>
        <charset val="238"/>
      </rPr>
      <t>Usluga DDD</t>
    </r>
  </si>
  <si>
    <r>
      <t xml:space="preserve">Evidencijski broj nabave: </t>
    </r>
    <r>
      <rPr>
        <b/>
        <sz val="14"/>
        <rFont val="Times New Roman"/>
        <family val="1"/>
        <charset val="238"/>
      </rPr>
      <t>TO-JN-96/2026</t>
    </r>
  </si>
  <si>
    <t>Iznos po pojedinom dolasku 
(€ bez PDV-a)</t>
  </si>
  <si>
    <t>Ukupna cijena, 
€ bez PDV-a</t>
  </si>
  <si>
    <r>
      <t>Jedinična cijena po m</t>
    </r>
    <r>
      <rPr>
        <b/>
        <vertAlign val="superscript"/>
        <sz val="12"/>
        <rFont val="Times New Roman"/>
        <family val="1"/>
        <charset val="238"/>
      </rPr>
      <t xml:space="preserve">2 </t>
    </r>
    <r>
      <rPr>
        <b/>
        <sz val="12"/>
        <rFont val="Times New Roman"/>
        <family val="1"/>
        <charset val="238"/>
      </rPr>
      <t>ili m</t>
    </r>
    <r>
      <rPr>
        <b/>
        <vertAlign val="superscript"/>
        <sz val="12"/>
        <rFont val="Times New Roman"/>
        <family val="1"/>
        <charset val="238"/>
      </rPr>
      <t xml:space="preserve">3 
</t>
    </r>
    <r>
      <rPr>
        <b/>
        <sz val="12"/>
        <rFont val="Times New Roman"/>
        <family val="1"/>
        <charset val="238"/>
      </rPr>
      <t>(€ bez PDV-a)</t>
    </r>
  </si>
  <si>
    <t>Broj ponude: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</si>
</sst>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164" fontId="1" fillId="4" borderId="32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1" fillId="4" borderId="42" xfId="0" applyNumberFormat="1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0" xfId="0" applyFont="1"/>
    <xf numFmtId="0" fontId="1" fillId="4" borderId="28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6" xfId="0" applyNumberFormat="1" applyFont="1" applyFill="1" applyBorder="1" applyAlignment="1" applyProtection="1">
      <alignment vertical="center" wrapText="1"/>
      <protection locked="0"/>
    </xf>
    <xf numFmtId="164" fontId="3" fillId="3" borderId="38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4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right" vertical="center" wrapText="1"/>
    </xf>
    <xf numFmtId="0" fontId="1" fillId="4" borderId="30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right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1691-B007-4E37-91C8-2B54E6E0EB67}">
  <sheetPr>
    <pageSetUpPr fitToPage="1"/>
  </sheetPr>
  <dimension ref="A1:H109"/>
  <sheetViews>
    <sheetView tabSelected="1" zoomScaleNormal="100" workbookViewId="0">
      <selection activeCell="M91" sqref="M91"/>
    </sheetView>
  </sheetViews>
  <sheetFormatPr defaultRowHeight="15.75" x14ac:dyDescent="0.25"/>
  <cols>
    <col min="1" max="1" width="3.7109375" style="6" customWidth="1"/>
    <col min="2" max="2" width="5.7109375" style="3" customWidth="1"/>
    <col min="3" max="3" width="42.28515625" style="3" customWidth="1"/>
    <col min="4" max="4" width="17.85546875" style="3" customWidth="1"/>
    <col min="5" max="5" width="14" style="4" customWidth="1"/>
    <col min="6" max="6" width="16" style="3" customWidth="1"/>
    <col min="7" max="7" width="11.85546875" style="3" customWidth="1"/>
    <col min="8" max="8" width="17.28515625" style="3" customWidth="1"/>
    <col min="9" max="16384" width="9.140625" style="6"/>
  </cols>
  <sheetData>
    <row r="1" spans="2:8" ht="18.75" x14ac:dyDescent="0.3">
      <c r="B1" s="68" t="s">
        <v>101</v>
      </c>
      <c r="C1" s="68"/>
      <c r="D1" s="68"/>
      <c r="E1" s="66"/>
    </row>
    <row r="2" spans="2:8" ht="18.75" x14ac:dyDescent="0.3">
      <c r="B2" s="65"/>
      <c r="C2" s="65"/>
      <c r="D2" s="65"/>
      <c r="E2" s="66"/>
    </row>
    <row r="3" spans="2:8" s="2" customFormat="1" ht="24" customHeight="1" x14ac:dyDescent="0.25">
      <c r="B3" s="70" t="s">
        <v>102</v>
      </c>
      <c r="C3" s="70"/>
      <c r="D3" s="70"/>
      <c r="E3" s="70"/>
      <c r="F3" s="13"/>
      <c r="G3" s="14"/>
      <c r="H3" s="14"/>
    </row>
    <row r="4" spans="2:8" s="2" customFormat="1" ht="24" customHeight="1" x14ac:dyDescent="0.25">
      <c r="B4" s="69" t="s">
        <v>103</v>
      </c>
      <c r="C4" s="70"/>
      <c r="D4" s="70"/>
      <c r="E4" s="67"/>
      <c r="F4" s="13"/>
      <c r="G4" s="14"/>
      <c r="H4" s="14"/>
    </row>
    <row r="5" spans="2:8" ht="16.5" thickBot="1" x14ac:dyDescent="0.3">
      <c r="B5" s="15"/>
      <c r="C5" s="16"/>
      <c r="D5" s="17"/>
      <c r="E5" s="18"/>
      <c r="F5" s="17"/>
      <c r="G5" s="19"/>
      <c r="H5" s="19"/>
    </row>
    <row r="6" spans="2:8" ht="41.25" customHeight="1" thickBot="1" x14ac:dyDescent="0.3">
      <c r="B6" s="80" t="s">
        <v>80</v>
      </c>
      <c r="C6" s="81"/>
      <c r="D6" s="81"/>
      <c r="E6" s="81"/>
      <c r="F6" s="81"/>
      <c r="G6" s="81"/>
      <c r="H6" s="82"/>
    </row>
    <row r="7" spans="2:8" s="7" customFormat="1" ht="81.75" x14ac:dyDescent="0.25">
      <c r="B7" s="20" t="s">
        <v>81</v>
      </c>
      <c r="C7" s="21" t="s">
        <v>3</v>
      </c>
      <c r="D7" s="21" t="s">
        <v>95</v>
      </c>
      <c r="E7" s="57" t="s">
        <v>106</v>
      </c>
      <c r="F7" s="21" t="s">
        <v>104</v>
      </c>
      <c r="G7" s="21" t="s">
        <v>4</v>
      </c>
      <c r="H7" s="22" t="s">
        <v>105</v>
      </c>
    </row>
    <row r="8" spans="2:8" ht="19.5" thickBot="1" x14ac:dyDescent="0.3">
      <c r="B8" s="23" t="s">
        <v>11</v>
      </c>
      <c r="C8" s="24" t="s">
        <v>11</v>
      </c>
      <c r="D8" s="25" t="s">
        <v>14</v>
      </c>
      <c r="E8" s="58" t="s">
        <v>92</v>
      </c>
      <c r="F8" s="25" t="s">
        <v>91</v>
      </c>
      <c r="G8" s="25" t="s">
        <v>93</v>
      </c>
      <c r="H8" s="26" t="s">
        <v>94</v>
      </c>
    </row>
    <row r="9" spans="2:8" s="7" customFormat="1" ht="20.100000000000001" customHeight="1" x14ac:dyDescent="0.25">
      <c r="B9" s="27"/>
      <c r="C9" s="28" t="s">
        <v>18</v>
      </c>
      <c r="D9" s="83"/>
      <c r="E9" s="84"/>
      <c r="F9" s="84"/>
      <c r="G9" s="84"/>
      <c r="H9" s="85"/>
    </row>
    <row r="10" spans="2:8" ht="47.25" x14ac:dyDescent="0.25">
      <c r="B10" s="29">
        <v>1</v>
      </c>
      <c r="C10" s="30" t="s">
        <v>77</v>
      </c>
      <c r="D10" s="31">
        <v>8</v>
      </c>
      <c r="E10" s="59"/>
      <c r="F10" s="106">
        <f>D10*E10</f>
        <v>0</v>
      </c>
      <c r="G10" s="36">
        <v>6</v>
      </c>
      <c r="H10" s="37">
        <f>F10*G10</f>
        <v>0</v>
      </c>
    </row>
    <row r="11" spans="2:8" ht="30" customHeight="1" x14ac:dyDescent="0.25">
      <c r="B11" s="29">
        <v>2</v>
      </c>
      <c r="C11" s="30" t="s">
        <v>19</v>
      </c>
      <c r="D11" s="31">
        <v>80</v>
      </c>
      <c r="E11" s="59"/>
      <c r="F11" s="106">
        <f t="shared" ref="F11:F12" si="0">D11*E11</f>
        <v>0</v>
      </c>
      <c r="G11" s="36">
        <v>15</v>
      </c>
      <c r="H11" s="37">
        <f>F11*G11</f>
        <v>0</v>
      </c>
    </row>
    <row r="12" spans="2:8" ht="47.25" customHeight="1" x14ac:dyDescent="0.25">
      <c r="B12" s="29">
        <v>3</v>
      </c>
      <c r="C12" s="30" t="s">
        <v>20</v>
      </c>
      <c r="D12" s="31">
        <v>8</v>
      </c>
      <c r="E12" s="59"/>
      <c r="F12" s="106">
        <f t="shared" si="0"/>
        <v>0</v>
      </c>
      <c r="G12" s="36">
        <v>15</v>
      </c>
      <c r="H12" s="37">
        <f t="shared" ref="H12:H30" si="1">F12*G12</f>
        <v>0</v>
      </c>
    </row>
    <row r="13" spans="2:8" ht="30" customHeight="1" x14ac:dyDescent="0.25">
      <c r="B13" s="29">
        <v>4</v>
      </c>
      <c r="C13" s="30" t="s">
        <v>21</v>
      </c>
      <c r="D13" s="31">
        <v>83</v>
      </c>
      <c r="E13" s="59"/>
      <c r="F13" s="106">
        <f>D13*E13</f>
        <v>0</v>
      </c>
      <c r="G13" s="36">
        <v>12</v>
      </c>
      <c r="H13" s="37">
        <f t="shared" si="1"/>
        <v>0</v>
      </c>
    </row>
    <row r="14" spans="2:8" ht="47.25" x14ac:dyDescent="0.25">
      <c r="B14" s="29">
        <v>5</v>
      </c>
      <c r="C14" s="30" t="s">
        <v>82</v>
      </c>
      <c r="D14" s="32">
        <v>5470</v>
      </c>
      <c r="E14" s="59"/>
      <c r="F14" s="106">
        <f>D14*E14</f>
        <v>0</v>
      </c>
      <c r="G14" s="36">
        <v>6</v>
      </c>
      <c r="H14" s="37">
        <f t="shared" si="1"/>
        <v>0</v>
      </c>
    </row>
    <row r="15" spans="2:8" ht="30" customHeight="1" x14ac:dyDescent="0.25">
      <c r="B15" s="29">
        <v>6</v>
      </c>
      <c r="C15" s="30" t="s">
        <v>22</v>
      </c>
      <c r="D15" s="31">
        <v>258</v>
      </c>
      <c r="E15" s="59"/>
      <c r="F15" s="106">
        <f t="shared" ref="F15:F32" si="2">D15*E15</f>
        <v>0</v>
      </c>
      <c r="G15" s="36">
        <v>15</v>
      </c>
      <c r="H15" s="37">
        <f t="shared" si="1"/>
        <v>0</v>
      </c>
    </row>
    <row r="16" spans="2:8" ht="30" customHeight="1" x14ac:dyDescent="0.25">
      <c r="B16" s="29">
        <v>7</v>
      </c>
      <c r="C16" s="30" t="s">
        <v>23</v>
      </c>
      <c r="D16" s="31">
        <v>14</v>
      </c>
      <c r="E16" s="59"/>
      <c r="F16" s="106">
        <f t="shared" si="2"/>
        <v>0</v>
      </c>
      <c r="G16" s="36">
        <v>6</v>
      </c>
      <c r="H16" s="37">
        <f t="shared" si="1"/>
        <v>0</v>
      </c>
    </row>
    <row r="17" spans="2:8" ht="43.5" customHeight="1" x14ac:dyDescent="0.25">
      <c r="B17" s="29">
        <v>8</v>
      </c>
      <c r="C17" s="30" t="s">
        <v>24</v>
      </c>
      <c r="D17" s="31">
        <v>590</v>
      </c>
      <c r="E17" s="59"/>
      <c r="F17" s="106">
        <f t="shared" si="2"/>
        <v>0</v>
      </c>
      <c r="G17" s="36">
        <v>6</v>
      </c>
      <c r="H17" s="37">
        <f t="shared" si="1"/>
        <v>0</v>
      </c>
    </row>
    <row r="18" spans="2:8" ht="36.75" customHeight="1" x14ac:dyDescent="0.25">
      <c r="B18" s="29">
        <v>9</v>
      </c>
      <c r="C18" s="33" t="s">
        <v>34</v>
      </c>
      <c r="D18" s="34">
        <v>14</v>
      </c>
      <c r="E18" s="59"/>
      <c r="F18" s="106">
        <f t="shared" si="2"/>
        <v>0</v>
      </c>
      <c r="G18" s="36">
        <v>6</v>
      </c>
      <c r="H18" s="37">
        <f t="shared" si="1"/>
        <v>0</v>
      </c>
    </row>
    <row r="19" spans="2:8" ht="30" customHeight="1" x14ac:dyDescent="0.25">
      <c r="B19" s="29">
        <v>10</v>
      </c>
      <c r="C19" s="30" t="s">
        <v>25</v>
      </c>
      <c r="D19" s="31">
        <v>799</v>
      </c>
      <c r="E19" s="59"/>
      <c r="F19" s="106">
        <f t="shared" si="2"/>
        <v>0</v>
      </c>
      <c r="G19" s="36">
        <v>15</v>
      </c>
      <c r="H19" s="37">
        <f t="shared" si="1"/>
        <v>0</v>
      </c>
    </row>
    <row r="20" spans="2:8" ht="46.5" customHeight="1" x14ac:dyDescent="0.25">
      <c r="B20" s="29">
        <v>11</v>
      </c>
      <c r="C20" s="30" t="s">
        <v>26</v>
      </c>
      <c r="D20" s="31">
        <v>357</v>
      </c>
      <c r="E20" s="59"/>
      <c r="F20" s="106">
        <f t="shared" si="2"/>
        <v>0</v>
      </c>
      <c r="G20" s="36">
        <v>15</v>
      </c>
      <c r="H20" s="37">
        <f t="shared" si="1"/>
        <v>0</v>
      </c>
    </row>
    <row r="21" spans="2:8" ht="30" customHeight="1" x14ac:dyDescent="0.25">
      <c r="B21" s="29">
        <v>12</v>
      </c>
      <c r="C21" s="30" t="s">
        <v>83</v>
      </c>
      <c r="D21" s="31">
        <v>161</v>
      </c>
      <c r="E21" s="59"/>
      <c r="F21" s="106">
        <f t="shared" si="2"/>
        <v>0</v>
      </c>
      <c r="G21" s="36">
        <v>12</v>
      </c>
      <c r="H21" s="37">
        <f t="shared" si="1"/>
        <v>0</v>
      </c>
    </row>
    <row r="22" spans="2:8" ht="30" customHeight="1" x14ac:dyDescent="0.25">
      <c r="B22" s="29">
        <v>13</v>
      </c>
      <c r="C22" s="30" t="s">
        <v>27</v>
      </c>
      <c r="D22" s="31">
        <v>41</v>
      </c>
      <c r="E22" s="59"/>
      <c r="F22" s="106">
        <f t="shared" si="2"/>
        <v>0</v>
      </c>
      <c r="G22" s="36">
        <v>15</v>
      </c>
      <c r="H22" s="37">
        <f>F22*G22</f>
        <v>0</v>
      </c>
    </row>
    <row r="23" spans="2:8" ht="30" customHeight="1" x14ac:dyDescent="0.25">
      <c r="B23" s="29">
        <v>14</v>
      </c>
      <c r="C23" s="30" t="s">
        <v>69</v>
      </c>
      <c r="D23" s="31">
        <v>650</v>
      </c>
      <c r="E23" s="59"/>
      <c r="F23" s="106">
        <f t="shared" si="2"/>
        <v>0</v>
      </c>
      <c r="G23" s="36">
        <v>15</v>
      </c>
      <c r="H23" s="37">
        <f t="shared" si="1"/>
        <v>0</v>
      </c>
    </row>
    <row r="24" spans="2:8" ht="43.5" customHeight="1" x14ac:dyDescent="0.25">
      <c r="B24" s="29">
        <v>15</v>
      </c>
      <c r="C24" s="30" t="s">
        <v>28</v>
      </c>
      <c r="D24" s="31">
        <v>727</v>
      </c>
      <c r="E24" s="59"/>
      <c r="F24" s="106">
        <f t="shared" si="2"/>
        <v>0</v>
      </c>
      <c r="G24" s="36">
        <v>6</v>
      </c>
      <c r="H24" s="37">
        <f t="shared" si="1"/>
        <v>0</v>
      </c>
    </row>
    <row r="25" spans="2:8" ht="30" customHeight="1" x14ac:dyDescent="0.25">
      <c r="B25" s="29">
        <v>16</v>
      </c>
      <c r="C25" s="30" t="s">
        <v>47</v>
      </c>
      <c r="D25" s="32">
        <v>56700</v>
      </c>
      <c r="E25" s="59"/>
      <c r="F25" s="106">
        <f t="shared" si="2"/>
        <v>0</v>
      </c>
      <c r="G25" s="36">
        <v>6</v>
      </c>
      <c r="H25" s="37">
        <f t="shared" si="1"/>
        <v>0</v>
      </c>
    </row>
    <row r="26" spans="2:8" ht="30" customHeight="1" x14ac:dyDescent="0.25">
      <c r="B26" s="29">
        <v>17</v>
      </c>
      <c r="C26" s="30" t="s">
        <v>29</v>
      </c>
      <c r="D26" s="32">
        <v>24400</v>
      </c>
      <c r="E26" s="59"/>
      <c r="F26" s="106">
        <f t="shared" si="2"/>
        <v>0</v>
      </c>
      <c r="G26" s="36">
        <v>6</v>
      </c>
      <c r="H26" s="37">
        <f t="shared" si="1"/>
        <v>0</v>
      </c>
    </row>
    <row r="27" spans="2:8" ht="45" customHeight="1" x14ac:dyDescent="0.25">
      <c r="B27" s="29">
        <v>18</v>
      </c>
      <c r="C27" s="30" t="s">
        <v>70</v>
      </c>
      <c r="D27" s="32">
        <v>14150</v>
      </c>
      <c r="E27" s="59"/>
      <c r="F27" s="106">
        <f t="shared" si="2"/>
        <v>0</v>
      </c>
      <c r="G27" s="36">
        <v>6</v>
      </c>
      <c r="H27" s="37">
        <f t="shared" si="1"/>
        <v>0</v>
      </c>
    </row>
    <row r="28" spans="2:8" ht="61.5" customHeight="1" x14ac:dyDescent="0.25">
      <c r="B28" s="29">
        <v>19</v>
      </c>
      <c r="C28" s="30" t="s">
        <v>30</v>
      </c>
      <c r="D28" s="32">
        <v>4650</v>
      </c>
      <c r="E28" s="59"/>
      <c r="F28" s="106">
        <f t="shared" si="2"/>
        <v>0</v>
      </c>
      <c r="G28" s="36">
        <v>15</v>
      </c>
      <c r="H28" s="37">
        <f t="shared" si="1"/>
        <v>0</v>
      </c>
    </row>
    <row r="29" spans="2:8" ht="63" customHeight="1" x14ac:dyDescent="0.25">
      <c r="B29" s="29">
        <v>20</v>
      </c>
      <c r="C29" s="30" t="s">
        <v>31</v>
      </c>
      <c r="D29" s="31">
        <v>74</v>
      </c>
      <c r="E29" s="59"/>
      <c r="F29" s="106">
        <f t="shared" si="2"/>
        <v>0</v>
      </c>
      <c r="G29" s="36">
        <v>15</v>
      </c>
      <c r="H29" s="37">
        <f t="shared" si="1"/>
        <v>0</v>
      </c>
    </row>
    <row r="30" spans="2:8" ht="78.75" x14ac:dyDescent="0.25">
      <c r="B30" s="29">
        <v>21</v>
      </c>
      <c r="C30" s="30" t="s">
        <v>32</v>
      </c>
      <c r="D30" s="31">
        <v>70</v>
      </c>
      <c r="E30" s="59"/>
      <c r="F30" s="106">
        <f t="shared" si="2"/>
        <v>0</v>
      </c>
      <c r="G30" s="36">
        <v>15</v>
      </c>
      <c r="H30" s="37">
        <f t="shared" si="1"/>
        <v>0</v>
      </c>
    </row>
    <row r="31" spans="2:8" ht="78.75" x14ac:dyDescent="0.25">
      <c r="B31" s="29">
        <v>22</v>
      </c>
      <c r="C31" s="30" t="s">
        <v>33</v>
      </c>
      <c r="D31" s="31">
        <v>68</v>
      </c>
      <c r="E31" s="59"/>
      <c r="F31" s="106">
        <f t="shared" si="2"/>
        <v>0</v>
      </c>
      <c r="G31" s="36">
        <v>15</v>
      </c>
      <c r="H31" s="37">
        <f>F31*G31</f>
        <v>0</v>
      </c>
    </row>
    <row r="32" spans="2:8" ht="77.25" customHeight="1" thickBot="1" x14ac:dyDescent="0.3">
      <c r="B32" s="29">
        <v>23</v>
      </c>
      <c r="C32" s="30" t="s">
        <v>100</v>
      </c>
      <c r="D32" s="31">
        <v>66</v>
      </c>
      <c r="E32" s="59"/>
      <c r="F32" s="106">
        <f t="shared" si="2"/>
        <v>0</v>
      </c>
      <c r="G32" s="36">
        <v>15</v>
      </c>
      <c r="H32" s="37">
        <f>F32*G32</f>
        <v>0</v>
      </c>
    </row>
    <row r="33" spans="2:8" s="7" customFormat="1" ht="26.25" customHeight="1" thickTop="1" thickBot="1" x14ac:dyDescent="0.3">
      <c r="B33" s="38" t="s">
        <v>12</v>
      </c>
      <c r="C33" s="89" t="s">
        <v>85</v>
      </c>
      <c r="D33" s="90"/>
      <c r="E33" s="90"/>
      <c r="F33" s="90"/>
      <c r="G33" s="90"/>
      <c r="H33" s="39">
        <f>SUM(H10:H32)</f>
        <v>0</v>
      </c>
    </row>
    <row r="34" spans="2:8" s="7" customFormat="1" ht="15.75" customHeight="1" thickBot="1" x14ac:dyDescent="0.3">
      <c r="B34" s="86"/>
      <c r="C34" s="87"/>
      <c r="D34" s="87"/>
      <c r="E34" s="87"/>
      <c r="F34" s="87"/>
      <c r="G34" s="87"/>
      <c r="H34" s="88"/>
    </row>
    <row r="35" spans="2:8" ht="34.5" customHeight="1" x14ac:dyDescent="0.25">
      <c r="B35" s="27"/>
      <c r="C35" s="28" t="s">
        <v>35</v>
      </c>
      <c r="D35" s="91"/>
      <c r="E35" s="91"/>
      <c r="F35" s="91"/>
      <c r="G35" s="91"/>
      <c r="H35" s="92"/>
    </row>
    <row r="36" spans="2:8" ht="46.5" customHeight="1" x14ac:dyDescent="0.25">
      <c r="B36" s="29">
        <v>24</v>
      </c>
      <c r="C36" s="30" t="s">
        <v>73</v>
      </c>
      <c r="D36" s="31">
        <v>8</v>
      </c>
      <c r="E36" s="59"/>
      <c r="F36" s="35">
        <f>D36*E36</f>
        <v>0</v>
      </c>
      <c r="G36" s="36">
        <v>12</v>
      </c>
      <c r="H36" s="37">
        <f>F36*G36</f>
        <v>0</v>
      </c>
    </row>
    <row r="37" spans="2:8" ht="30" customHeight="1" x14ac:dyDescent="0.25">
      <c r="B37" s="29">
        <v>25</v>
      </c>
      <c r="C37" s="30" t="s">
        <v>36</v>
      </c>
      <c r="D37" s="31">
        <v>242</v>
      </c>
      <c r="E37" s="59"/>
      <c r="F37" s="35">
        <f t="shared" ref="F37:F60" si="3">D37*E37</f>
        <v>0</v>
      </c>
      <c r="G37" s="36">
        <v>15</v>
      </c>
      <c r="H37" s="37">
        <f t="shared" ref="H37:H63" si="4">F37*G37</f>
        <v>0</v>
      </c>
    </row>
    <row r="38" spans="2:8" ht="30" customHeight="1" x14ac:dyDescent="0.25">
      <c r="B38" s="29">
        <v>26</v>
      </c>
      <c r="C38" s="30" t="s">
        <v>37</v>
      </c>
      <c r="D38" s="31">
        <v>80</v>
      </c>
      <c r="E38" s="59"/>
      <c r="F38" s="35">
        <f t="shared" si="3"/>
        <v>0</v>
      </c>
      <c r="G38" s="36">
        <v>15</v>
      </c>
      <c r="H38" s="37">
        <f t="shared" si="4"/>
        <v>0</v>
      </c>
    </row>
    <row r="39" spans="2:8" ht="47.25" x14ac:dyDescent="0.25">
      <c r="B39" s="29">
        <v>27</v>
      </c>
      <c r="C39" s="30" t="s">
        <v>38</v>
      </c>
      <c r="D39" s="31">
        <v>8</v>
      </c>
      <c r="E39" s="59"/>
      <c r="F39" s="35">
        <f t="shared" si="3"/>
        <v>0</v>
      </c>
      <c r="G39" s="36">
        <v>15</v>
      </c>
      <c r="H39" s="37">
        <f>F39*G39</f>
        <v>0</v>
      </c>
    </row>
    <row r="40" spans="2:8" ht="30" customHeight="1" x14ac:dyDescent="0.25">
      <c r="B40" s="29">
        <v>28</v>
      </c>
      <c r="C40" s="30" t="s">
        <v>39</v>
      </c>
      <c r="D40" s="31">
        <v>83</v>
      </c>
      <c r="E40" s="59"/>
      <c r="F40" s="35">
        <f t="shared" si="3"/>
        <v>0</v>
      </c>
      <c r="G40" s="36">
        <v>15</v>
      </c>
      <c r="H40" s="37">
        <f t="shared" si="4"/>
        <v>0</v>
      </c>
    </row>
    <row r="41" spans="2:8" ht="45" customHeight="1" x14ac:dyDescent="0.25">
      <c r="B41" s="29">
        <v>29</v>
      </c>
      <c r="C41" s="30" t="s">
        <v>40</v>
      </c>
      <c r="D41" s="32">
        <v>5470</v>
      </c>
      <c r="E41" s="59"/>
      <c r="F41" s="35">
        <f t="shared" si="3"/>
        <v>0</v>
      </c>
      <c r="G41" s="36">
        <v>15</v>
      </c>
      <c r="H41" s="37">
        <f t="shared" si="4"/>
        <v>0</v>
      </c>
    </row>
    <row r="42" spans="2:8" ht="30" customHeight="1" x14ac:dyDescent="0.25">
      <c r="B42" s="29">
        <v>30</v>
      </c>
      <c r="C42" s="30" t="s">
        <v>41</v>
      </c>
      <c r="D42" s="31">
        <v>258</v>
      </c>
      <c r="E42" s="59"/>
      <c r="F42" s="35">
        <f t="shared" si="3"/>
        <v>0</v>
      </c>
      <c r="G42" s="36">
        <v>15</v>
      </c>
      <c r="H42" s="37">
        <f t="shared" si="4"/>
        <v>0</v>
      </c>
    </row>
    <row r="43" spans="2:8" ht="47.25" x14ac:dyDescent="0.25">
      <c r="B43" s="29">
        <v>31</v>
      </c>
      <c r="C43" s="30" t="s">
        <v>42</v>
      </c>
      <c r="D43" s="31">
        <v>14</v>
      </c>
      <c r="E43" s="59"/>
      <c r="F43" s="35">
        <f t="shared" si="3"/>
        <v>0</v>
      </c>
      <c r="G43" s="36">
        <v>12</v>
      </c>
      <c r="H43" s="37">
        <f t="shared" si="4"/>
        <v>0</v>
      </c>
    </row>
    <row r="44" spans="2:8" ht="47.25" x14ac:dyDescent="0.25">
      <c r="B44" s="29">
        <v>32</v>
      </c>
      <c r="C44" s="30" t="s">
        <v>43</v>
      </c>
      <c r="D44" s="31">
        <v>589</v>
      </c>
      <c r="E44" s="59"/>
      <c r="F44" s="35">
        <f t="shared" si="3"/>
        <v>0</v>
      </c>
      <c r="G44" s="36">
        <v>6</v>
      </c>
      <c r="H44" s="37">
        <f t="shared" si="4"/>
        <v>0</v>
      </c>
    </row>
    <row r="45" spans="2:8" ht="30" customHeight="1" x14ac:dyDescent="0.25">
      <c r="B45" s="29">
        <v>33</v>
      </c>
      <c r="C45" s="30" t="s">
        <v>54</v>
      </c>
      <c r="D45" s="31">
        <v>14</v>
      </c>
      <c r="E45" s="59"/>
      <c r="F45" s="35">
        <f t="shared" si="3"/>
        <v>0</v>
      </c>
      <c r="G45" s="36">
        <v>12</v>
      </c>
      <c r="H45" s="37">
        <f t="shared" si="4"/>
        <v>0</v>
      </c>
    </row>
    <row r="46" spans="2:8" ht="30" customHeight="1" x14ac:dyDescent="0.25">
      <c r="B46" s="29">
        <v>34</v>
      </c>
      <c r="C46" s="30" t="s">
        <v>44</v>
      </c>
      <c r="D46" s="31">
        <v>799</v>
      </c>
      <c r="E46" s="59"/>
      <c r="F46" s="35">
        <f t="shared" si="3"/>
        <v>0</v>
      </c>
      <c r="G46" s="36">
        <v>15</v>
      </c>
      <c r="H46" s="37">
        <f t="shared" si="4"/>
        <v>0</v>
      </c>
    </row>
    <row r="47" spans="2:8" ht="63" x14ac:dyDescent="0.25">
      <c r="B47" s="29">
        <v>35</v>
      </c>
      <c r="C47" s="30" t="s">
        <v>45</v>
      </c>
      <c r="D47" s="31">
        <v>357</v>
      </c>
      <c r="E47" s="59"/>
      <c r="F47" s="35">
        <f t="shared" si="3"/>
        <v>0</v>
      </c>
      <c r="G47" s="36">
        <v>12</v>
      </c>
      <c r="H47" s="37">
        <f t="shared" si="4"/>
        <v>0</v>
      </c>
    </row>
    <row r="48" spans="2:8" ht="47.25" x14ac:dyDescent="0.25">
      <c r="B48" s="29">
        <v>36</v>
      </c>
      <c r="C48" s="30" t="s">
        <v>71</v>
      </c>
      <c r="D48" s="31">
        <v>161</v>
      </c>
      <c r="E48" s="59"/>
      <c r="F48" s="35">
        <f t="shared" si="3"/>
        <v>0</v>
      </c>
      <c r="G48" s="36">
        <v>12</v>
      </c>
      <c r="H48" s="37">
        <f t="shared" si="4"/>
        <v>0</v>
      </c>
    </row>
    <row r="49" spans="2:8" ht="31.5" x14ac:dyDescent="0.25">
      <c r="B49" s="29">
        <v>37</v>
      </c>
      <c r="C49" s="30" t="s">
        <v>46</v>
      </c>
      <c r="D49" s="31">
        <v>650</v>
      </c>
      <c r="E49" s="59"/>
      <c r="F49" s="35">
        <f t="shared" si="3"/>
        <v>0</v>
      </c>
      <c r="G49" s="36">
        <v>15</v>
      </c>
      <c r="H49" s="37">
        <f t="shared" si="4"/>
        <v>0</v>
      </c>
    </row>
    <row r="50" spans="2:8" ht="30" customHeight="1" x14ac:dyDescent="0.25">
      <c r="B50" s="29">
        <v>38</v>
      </c>
      <c r="C50" s="30" t="s">
        <v>48</v>
      </c>
      <c r="D50" s="32">
        <v>56700</v>
      </c>
      <c r="E50" s="59"/>
      <c r="F50" s="35">
        <f t="shared" si="3"/>
        <v>0</v>
      </c>
      <c r="G50" s="36">
        <v>12</v>
      </c>
      <c r="H50" s="37">
        <f t="shared" si="4"/>
        <v>0</v>
      </c>
    </row>
    <row r="51" spans="2:8" ht="31.5" x14ac:dyDescent="0.25">
      <c r="B51" s="29">
        <v>39</v>
      </c>
      <c r="C51" s="30" t="s">
        <v>49</v>
      </c>
      <c r="D51" s="32">
        <v>24400</v>
      </c>
      <c r="E51" s="59"/>
      <c r="F51" s="35">
        <f t="shared" si="3"/>
        <v>0</v>
      </c>
      <c r="G51" s="36">
        <v>6</v>
      </c>
      <c r="H51" s="37">
        <f t="shared" si="4"/>
        <v>0</v>
      </c>
    </row>
    <row r="52" spans="2:8" ht="47.25" x14ac:dyDescent="0.25">
      <c r="B52" s="29">
        <v>40</v>
      </c>
      <c r="C52" s="30" t="s">
        <v>76</v>
      </c>
      <c r="D52" s="32">
        <v>14150</v>
      </c>
      <c r="E52" s="59"/>
      <c r="F52" s="35">
        <f t="shared" si="3"/>
        <v>0</v>
      </c>
      <c r="G52" s="36">
        <v>12</v>
      </c>
      <c r="H52" s="37">
        <f t="shared" si="4"/>
        <v>0</v>
      </c>
    </row>
    <row r="53" spans="2:8" ht="62.25" customHeight="1" x14ac:dyDescent="0.25">
      <c r="B53" s="29">
        <v>41</v>
      </c>
      <c r="C53" s="30" t="s">
        <v>50</v>
      </c>
      <c r="D53" s="32">
        <v>4650</v>
      </c>
      <c r="E53" s="59"/>
      <c r="F53" s="35">
        <f t="shared" si="3"/>
        <v>0</v>
      </c>
      <c r="G53" s="36">
        <v>15</v>
      </c>
      <c r="H53" s="37">
        <f t="shared" si="4"/>
        <v>0</v>
      </c>
    </row>
    <row r="54" spans="2:8" ht="63" x14ac:dyDescent="0.25">
      <c r="B54" s="29">
        <v>42</v>
      </c>
      <c r="C54" s="30" t="s">
        <v>51</v>
      </c>
      <c r="D54" s="31">
        <v>74</v>
      </c>
      <c r="E54" s="59"/>
      <c r="F54" s="35">
        <f t="shared" si="3"/>
        <v>0</v>
      </c>
      <c r="G54" s="36">
        <v>15</v>
      </c>
      <c r="H54" s="37">
        <f t="shared" si="4"/>
        <v>0</v>
      </c>
    </row>
    <row r="55" spans="2:8" ht="78.75" x14ac:dyDescent="0.25">
      <c r="B55" s="29">
        <v>43</v>
      </c>
      <c r="C55" s="30" t="s">
        <v>52</v>
      </c>
      <c r="D55" s="31">
        <v>70</v>
      </c>
      <c r="E55" s="59"/>
      <c r="F55" s="35">
        <f t="shared" si="3"/>
        <v>0</v>
      </c>
      <c r="G55" s="36">
        <v>15</v>
      </c>
      <c r="H55" s="37">
        <f t="shared" si="4"/>
        <v>0</v>
      </c>
    </row>
    <row r="56" spans="2:8" ht="78.75" x14ac:dyDescent="0.25">
      <c r="B56" s="29">
        <v>44</v>
      </c>
      <c r="C56" s="30" t="s">
        <v>53</v>
      </c>
      <c r="D56" s="31">
        <v>68</v>
      </c>
      <c r="E56" s="59"/>
      <c r="F56" s="35">
        <f t="shared" si="3"/>
        <v>0</v>
      </c>
      <c r="G56" s="36">
        <v>15</v>
      </c>
      <c r="H56" s="37">
        <f t="shared" si="4"/>
        <v>0</v>
      </c>
    </row>
    <row r="57" spans="2:8" ht="78.75" x14ac:dyDescent="0.25">
      <c r="B57" s="29">
        <v>45</v>
      </c>
      <c r="C57" s="30" t="s">
        <v>99</v>
      </c>
      <c r="D57" s="31">
        <v>66</v>
      </c>
      <c r="E57" s="59"/>
      <c r="F57" s="35">
        <f t="shared" si="3"/>
        <v>0</v>
      </c>
      <c r="G57" s="36">
        <v>15</v>
      </c>
      <c r="H57" s="37">
        <f t="shared" si="4"/>
        <v>0</v>
      </c>
    </row>
    <row r="58" spans="2:8" ht="81.75" x14ac:dyDescent="0.25">
      <c r="B58" s="29">
        <v>46</v>
      </c>
      <c r="C58" s="33" t="s">
        <v>96</v>
      </c>
      <c r="D58" s="31">
        <v>300</v>
      </c>
      <c r="E58" s="60"/>
      <c r="F58" s="35">
        <f t="shared" si="3"/>
        <v>0</v>
      </c>
      <c r="G58" s="36">
        <v>1</v>
      </c>
      <c r="H58" s="37">
        <f t="shared" si="4"/>
        <v>0</v>
      </c>
    </row>
    <row r="59" spans="2:8" ht="97.5" x14ac:dyDescent="0.25">
      <c r="B59" s="29">
        <v>47</v>
      </c>
      <c r="C59" s="30" t="s">
        <v>97</v>
      </c>
      <c r="D59" s="40">
        <v>300</v>
      </c>
      <c r="E59" s="60"/>
      <c r="F59" s="35">
        <f t="shared" si="3"/>
        <v>0</v>
      </c>
      <c r="G59" s="41">
        <v>1</v>
      </c>
      <c r="H59" s="37">
        <f t="shared" si="4"/>
        <v>0</v>
      </c>
    </row>
    <row r="60" spans="2:8" ht="97.5" x14ac:dyDescent="0.25">
      <c r="B60" s="29">
        <v>48</v>
      </c>
      <c r="C60" s="30" t="s">
        <v>98</v>
      </c>
      <c r="D60" s="31">
        <v>300</v>
      </c>
      <c r="E60" s="60"/>
      <c r="F60" s="35">
        <f t="shared" si="3"/>
        <v>0</v>
      </c>
      <c r="G60" s="36">
        <v>1</v>
      </c>
      <c r="H60" s="37">
        <f t="shared" si="4"/>
        <v>0</v>
      </c>
    </row>
    <row r="61" spans="2:8" ht="47.25" x14ac:dyDescent="0.25">
      <c r="B61" s="29">
        <v>49</v>
      </c>
      <c r="C61" s="30" t="s">
        <v>84</v>
      </c>
      <c r="D61" s="93" t="s">
        <v>78</v>
      </c>
      <c r="E61" s="94"/>
      <c r="F61" s="61"/>
      <c r="G61" s="36">
        <v>1</v>
      </c>
      <c r="H61" s="37">
        <f>F61*G61</f>
        <v>0</v>
      </c>
    </row>
    <row r="62" spans="2:8" ht="78.75" x14ac:dyDescent="0.25">
      <c r="B62" s="29">
        <v>50</v>
      </c>
      <c r="C62" s="30" t="s">
        <v>15</v>
      </c>
      <c r="D62" s="93" t="s">
        <v>78</v>
      </c>
      <c r="E62" s="94"/>
      <c r="F62" s="61"/>
      <c r="G62" s="36">
        <v>1</v>
      </c>
      <c r="H62" s="37">
        <f t="shared" si="4"/>
        <v>0</v>
      </c>
    </row>
    <row r="63" spans="2:8" ht="95.25" thickBot="1" x14ac:dyDescent="0.3">
      <c r="B63" s="29">
        <v>51</v>
      </c>
      <c r="C63" s="42" t="s">
        <v>16</v>
      </c>
      <c r="D63" s="95" t="s">
        <v>78</v>
      </c>
      <c r="E63" s="96"/>
      <c r="F63" s="62"/>
      <c r="G63" s="36">
        <v>1</v>
      </c>
      <c r="H63" s="37">
        <f t="shared" si="4"/>
        <v>0</v>
      </c>
    </row>
    <row r="64" spans="2:8" s="7" customFormat="1" ht="30.75" customHeight="1" thickTop="1" thickBot="1" x14ac:dyDescent="0.3">
      <c r="B64" s="38" t="s">
        <v>12</v>
      </c>
      <c r="C64" s="89" t="s">
        <v>86</v>
      </c>
      <c r="D64" s="90"/>
      <c r="E64" s="90"/>
      <c r="F64" s="90"/>
      <c r="G64" s="97"/>
      <c r="H64" s="39">
        <f>SUM(H36:H63)</f>
        <v>0</v>
      </c>
    </row>
    <row r="65" spans="2:8" s="7" customFormat="1" ht="15.75" customHeight="1" thickBot="1" x14ac:dyDescent="0.3">
      <c r="B65" s="86"/>
      <c r="C65" s="87"/>
      <c r="D65" s="87"/>
      <c r="E65" s="87"/>
      <c r="F65" s="87"/>
      <c r="G65" s="87"/>
      <c r="H65" s="88"/>
    </row>
    <row r="66" spans="2:8" s="7" customFormat="1" ht="30.75" customHeight="1" x14ac:dyDescent="0.25">
      <c r="B66" s="27"/>
      <c r="C66" s="28" t="s">
        <v>55</v>
      </c>
      <c r="D66" s="101"/>
      <c r="E66" s="101"/>
      <c r="F66" s="101"/>
      <c r="G66" s="101"/>
      <c r="H66" s="102"/>
    </row>
    <row r="67" spans="2:8" s="7" customFormat="1" ht="44.25" customHeight="1" x14ac:dyDescent="0.25">
      <c r="B67" s="29">
        <v>52</v>
      </c>
      <c r="C67" s="33" t="s">
        <v>74</v>
      </c>
      <c r="D67" s="40">
        <v>8</v>
      </c>
      <c r="E67" s="59"/>
      <c r="F67" s="43">
        <f>D67*E67</f>
        <v>0</v>
      </c>
      <c r="G67" s="36">
        <v>2</v>
      </c>
      <c r="H67" s="44">
        <f>F67*G67</f>
        <v>0</v>
      </c>
    </row>
    <row r="68" spans="2:8" ht="30" customHeight="1" x14ac:dyDescent="0.25">
      <c r="B68" s="29">
        <v>53</v>
      </c>
      <c r="C68" s="30" t="s">
        <v>56</v>
      </c>
      <c r="D68" s="31">
        <v>80</v>
      </c>
      <c r="E68" s="59"/>
      <c r="F68" s="43">
        <f t="shared" ref="F68:F83" si="5">D68*E68</f>
        <v>0</v>
      </c>
      <c r="G68" s="36">
        <v>2</v>
      </c>
      <c r="H68" s="44">
        <f t="shared" ref="H68:H83" si="6">F68*G68</f>
        <v>0</v>
      </c>
    </row>
    <row r="69" spans="2:8" ht="47.25" x14ac:dyDescent="0.25">
      <c r="B69" s="29">
        <v>54</v>
      </c>
      <c r="C69" s="30" t="s">
        <v>57</v>
      </c>
      <c r="D69" s="31">
        <v>8</v>
      </c>
      <c r="E69" s="59"/>
      <c r="F69" s="43">
        <f t="shared" si="5"/>
        <v>0</v>
      </c>
      <c r="G69" s="36">
        <v>2</v>
      </c>
      <c r="H69" s="44">
        <f t="shared" si="6"/>
        <v>0</v>
      </c>
    </row>
    <row r="70" spans="2:8" ht="30" customHeight="1" x14ac:dyDescent="0.25">
      <c r="B70" s="29">
        <v>55</v>
      </c>
      <c r="C70" s="30" t="s">
        <v>58</v>
      </c>
      <c r="D70" s="31">
        <v>83</v>
      </c>
      <c r="E70" s="59"/>
      <c r="F70" s="43">
        <f t="shared" si="5"/>
        <v>0</v>
      </c>
      <c r="G70" s="36">
        <v>2</v>
      </c>
      <c r="H70" s="44">
        <f t="shared" si="6"/>
        <v>0</v>
      </c>
    </row>
    <row r="71" spans="2:8" ht="30" customHeight="1" x14ac:dyDescent="0.25">
      <c r="B71" s="29">
        <v>56</v>
      </c>
      <c r="C71" s="30" t="s">
        <v>59</v>
      </c>
      <c r="D71" s="31">
        <v>257</v>
      </c>
      <c r="E71" s="59"/>
      <c r="F71" s="43">
        <f t="shared" si="5"/>
        <v>0</v>
      </c>
      <c r="G71" s="36">
        <v>2</v>
      </c>
      <c r="H71" s="44">
        <f t="shared" si="6"/>
        <v>0</v>
      </c>
    </row>
    <row r="72" spans="2:8" ht="47.25" x14ac:dyDescent="0.25">
      <c r="B72" s="29">
        <v>57</v>
      </c>
      <c r="C72" s="30" t="s">
        <v>60</v>
      </c>
      <c r="D72" s="31">
        <v>14</v>
      </c>
      <c r="E72" s="59"/>
      <c r="F72" s="43">
        <f t="shared" si="5"/>
        <v>0</v>
      </c>
      <c r="G72" s="36">
        <v>2</v>
      </c>
      <c r="H72" s="44">
        <f t="shared" si="6"/>
        <v>0</v>
      </c>
    </row>
    <row r="73" spans="2:8" ht="31.5" x14ac:dyDescent="0.25">
      <c r="B73" s="29">
        <v>58</v>
      </c>
      <c r="C73" s="33" t="s">
        <v>68</v>
      </c>
      <c r="D73" s="40">
        <v>14</v>
      </c>
      <c r="E73" s="59"/>
      <c r="F73" s="43">
        <f t="shared" si="5"/>
        <v>0</v>
      </c>
      <c r="G73" s="36">
        <v>1</v>
      </c>
      <c r="H73" s="44">
        <f t="shared" si="6"/>
        <v>0</v>
      </c>
    </row>
    <row r="74" spans="2:8" ht="31.5" x14ac:dyDescent="0.25">
      <c r="B74" s="29">
        <v>59</v>
      </c>
      <c r="C74" s="30" t="s">
        <v>61</v>
      </c>
      <c r="D74" s="31">
        <v>799</v>
      </c>
      <c r="E74" s="59"/>
      <c r="F74" s="43">
        <f t="shared" si="5"/>
        <v>0</v>
      </c>
      <c r="G74" s="36">
        <v>2</v>
      </c>
      <c r="H74" s="44">
        <f t="shared" si="6"/>
        <v>0</v>
      </c>
    </row>
    <row r="75" spans="2:8" ht="47.25" x14ac:dyDescent="0.25">
      <c r="B75" s="29">
        <v>60</v>
      </c>
      <c r="C75" s="30" t="s">
        <v>72</v>
      </c>
      <c r="D75" s="31">
        <v>161</v>
      </c>
      <c r="E75" s="59"/>
      <c r="F75" s="43">
        <f t="shared" si="5"/>
        <v>0</v>
      </c>
      <c r="G75" s="36">
        <v>1</v>
      </c>
      <c r="H75" s="44">
        <f t="shared" si="6"/>
        <v>0</v>
      </c>
    </row>
    <row r="76" spans="2:8" ht="30" customHeight="1" x14ac:dyDescent="0.25">
      <c r="B76" s="29">
        <v>61</v>
      </c>
      <c r="C76" s="30" t="s">
        <v>62</v>
      </c>
      <c r="D76" s="31">
        <v>649</v>
      </c>
      <c r="E76" s="59"/>
      <c r="F76" s="43">
        <f t="shared" si="5"/>
        <v>0</v>
      </c>
      <c r="G76" s="36">
        <v>2</v>
      </c>
      <c r="H76" s="44">
        <f t="shared" si="6"/>
        <v>0</v>
      </c>
    </row>
    <row r="77" spans="2:8" ht="63" x14ac:dyDescent="0.25">
      <c r="B77" s="29">
        <v>62</v>
      </c>
      <c r="C77" s="30" t="s">
        <v>63</v>
      </c>
      <c r="D77" s="31">
        <v>4650</v>
      </c>
      <c r="E77" s="59"/>
      <c r="F77" s="43">
        <f t="shared" si="5"/>
        <v>0</v>
      </c>
      <c r="G77" s="36">
        <v>2</v>
      </c>
      <c r="H77" s="44">
        <f t="shared" si="6"/>
        <v>0</v>
      </c>
    </row>
    <row r="78" spans="2:8" ht="63" customHeight="1" x14ac:dyDescent="0.25">
      <c r="B78" s="29">
        <v>63</v>
      </c>
      <c r="C78" s="30" t="s">
        <v>64</v>
      </c>
      <c r="D78" s="31">
        <v>74</v>
      </c>
      <c r="E78" s="59"/>
      <c r="F78" s="43">
        <f t="shared" si="5"/>
        <v>0</v>
      </c>
      <c r="G78" s="36">
        <v>2</v>
      </c>
      <c r="H78" s="44">
        <f t="shared" si="6"/>
        <v>0</v>
      </c>
    </row>
    <row r="79" spans="2:8" ht="78.75" x14ac:dyDescent="0.25">
      <c r="B79" s="29">
        <v>64</v>
      </c>
      <c r="C79" s="30" t="s">
        <v>65</v>
      </c>
      <c r="D79" s="31">
        <v>70</v>
      </c>
      <c r="E79" s="59"/>
      <c r="F79" s="43">
        <f t="shared" si="5"/>
        <v>0</v>
      </c>
      <c r="G79" s="36">
        <v>2</v>
      </c>
      <c r="H79" s="44">
        <f t="shared" si="6"/>
        <v>0</v>
      </c>
    </row>
    <row r="80" spans="2:8" ht="78.75" x14ac:dyDescent="0.25">
      <c r="B80" s="29">
        <v>65</v>
      </c>
      <c r="C80" s="30" t="s">
        <v>66</v>
      </c>
      <c r="D80" s="31">
        <v>68</v>
      </c>
      <c r="E80" s="59"/>
      <c r="F80" s="43">
        <f t="shared" si="5"/>
        <v>0</v>
      </c>
      <c r="G80" s="36">
        <v>2</v>
      </c>
      <c r="H80" s="44">
        <f t="shared" si="6"/>
        <v>0</v>
      </c>
    </row>
    <row r="81" spans="1:8" ht="76.5" customHeight="1" x14ac:dyDescent="0.25">
      <c r="B81" s="29">
        <v>66</v>
      </c>
      <c r="C81" s="30" t="s">
        <v>67</v>
      </c>
      <c r="D81" s="40">
        <v>66</v>
      </c>
      <c r="E81" s="59"/>
      <c r="F81" s="43">
        <f t="shared" si="5"/>
        <v>0</v>
      </c>
      <c r="G81" s="36">
        <v>2</v>
      </c>
      <c r="H81" s="44">
        <f t="shared" si="6"/>
        <v>0</v>
      </c>
    </row>
    <row r="82" spans="1:8" ht="78.75" x14ac:dyDescent="0.25">
      <c r="B82" s="29">
        <v>67</v>
      </c>
      <c r="C82" s="33" t="s">
        <v>79</v>
      </c>
      <c r="D82" s="31">
        <v>20</v>
      </c>
      <c r="E82" s="59"/>
      <c r="F82" s="43">
        <f t="shared" si="5"/>
        <v>0</v>
      </c>
      <c r="G82" s="36">
        <v>1</v>
      </c>
      <c r="H82" s="44">
        <f t="shared" si="6"/>
        <v>0</v>
      </c>
    </row>
    <row r="83" spans="1:8" ht="48" thickBot="1" x14ac:dyDescent="0.3">
      <c r="B83" s="29">
        <v>68</v>
      </c>
      <c r="C83" s="33" t="s">
        <v>75</v>
      </c>
      <c r="D83" s="13">
        <v>14</v>
      </c>
      <c r="E83" s="59"/>
      <c r="F83" s="43">
        <f t="shared" si="5"/>
        <v>0</v>
      </c>
      <c r="G83" s="36">
        <v>1</v>
      </c>
      <c r="H83" s="44">
        <f t="shared" si="6"/>
        <v>0</v>
      </c>
    </row>
    <row r="84" spans="1:8" s="7" customFormat="1" ht="27" customHeight="1" thickTop="1" thickBot="1" x14ac:dyDescent="0.3">
      <c r="A84" s="8"/>
      <c r="B84" s="38" t="s">
        <v>12</v>
      </c>
      <c r="C84" s="89" t="s">
        <v>87</v>
      </c>
      <c r="D84" s="90"/>
      <c r="E84" s="90"/>
      <c r="F84" s="90"/>
      <c r="G84" s="97"/>
      <c r="H84" s="45">
        <f>SUM(H67:H83)</f>
        <v>0</v>
      </c>
    </row>
    <row r="85" spans="1:8" s="7" customFormat="1" ht="15.75" customHeight="1" thickBot="1" x14ac:dyDescent="0.3">
      <c r="B85" s="73"/>
      <c r="C85" s="74"/>
      <c r="D85" s="74"/>
      <c r="E85" s="74"/>
      <c r="F85" s="74"/>
      <c r="G85" s="74"/>
      <c r="H85" s="75"/>
    </row>
    <row r="86" spans="1:8" s="7" customFormat="1" ht="20.100000000000001" customHeight="1" x14ac:dyDescent="0.25">
      <c r="A86" s="8"/>
      <c r="B86" s="46"/>
      <c r="C86" s="28" t="s">
        <v>17</v>
      </c>
      <c r="D86" s="83"/>
      <c r="E86" s="84"/>
      <c r="F86" s="84"/>
      <c r="G86" s="84"/>
      <c r="H86" s="85"/>
    </row>
    <row r="87" spans="1:8" ht="30" customHeight="1" x14ac:dyDescent="0.25">
      <c r="A87" s="9"/>
      <c r="B87" s="29">
        <v>69</v>
      </c>
      <c r="C87" s="30" t="s">
        <v>13</v>
      </c>
      <c r="D87" s="93" t="s">
        <v>0</v>
      </c>
      <c r="E87" s="99"/>
      <c r="F87" s="99"/>
      <c r="G87" s="99"/>
      <c r="H87" s="63"/>
    </row>
    <row r="88" spans="1:8" ht="30" customHeight="1" thickBot="1" x14ac:dyDescent="0.3">
      <c r="B88" s="47">
        <v>70</v>
      </c>
      <c r="C88" s="33" t="s">
        <v>5</v>
      </c>
      <c r="D88" s="95" t="s">
        <v>0</v>
      </c>
      <c r="E88" s="100"/>
      <c r="F88" s="100"/>
      <c r="G88" s="100"/>
      <c r="H88" s="64"/>
    </row>
    <row r="89" spans="1:8" s="7" customFormat="1" ht="27" customHeight="1" thickTop="1" thickBot="1" x14ac:dyDescent="0.3">
      <c r="B89" s="56" t="s">
        <v>12</v>
      </c>
      <c r="C89" s="89" t="s">
        <v>88</v>
      </c>
      <c r="D89" s="90"/>
      <c r="E89" s="90"/>
      <c r="F89" s="90"/>
      <c r="G89" s="97"/>
      <c r="H89" s="39">
        <f>SUM(H87:H88)</f>
        <v>0</v>
      </c>
    </row>
    <row r="90" spans="1:8" ht="16.5" thickBot="1" x14ac:dyDescent="0.3">
      <c r="B90" s="73"/>
      <c r="C90" s="74"/>
      <c r="D90" s="74"/>
      <c r="E90" s="74"/>
      <c r="F90" s="74"/>
      <c r="G90" s="74"/>
      <c r="H90" s="75"/>
    </row>
    <row r="91" spans="1:8" s="7" customFormat="1" ht="30" customHeight="1" x14ac:dyDescent="0.25">
      <c r="B91" s="48"/>
      <c r="C91" s="49"/>
      <c r="D91" s="49"/>
      <c r="E91" s="83" t="s">
        <v>8</v>
      </c>
      <c r="F91" s="84"/>
      <c r="G91" s="98"/>
      <c r="H91" s="50">
        <f>H33+H64+H84+H89</f>
        <v>0</v>
      </c>
    </row>
    <row r="92" spans="1:8" s="7" customFormat="1" ht="30" customHeight="1" x14ac:dyDescent="0.25">
      <c r="B92" s="48"/>
      <c r="C92" s="49"/>
      <c r="D92" s="51"/>
      <c r="E92" s="76" t="s">
        <v>10</v>
      </c>
      <c r="F92" s="76"/>
      <c r="G92" s="77"/>
      <c r="H92" s="107">
        <f>H91*0.25</f>
        <v>0</v>
      </c>
    </row>
    <row r="93" spans="1:8" s="7" customFormat="1" ht="30" customHeight="1" thickBot="1" x14ac:dyDescent="0.3">
      <c r="B93" s="52"/>
      <c r="C93" s="53"/>
      <c r="D93" s="54"/>
      <c r="E93" s="78" t="s">
        <v>9</v>
      </c>
      <c r="F93" s="78"/>
      <c r="G93" s="79"/>
      <c r="H93" s="108">
        <f>H91+H92</f>
        <v>0</v>
      </c>
    </row>
    <row r="94" spans="1:8" s="7" customFormat="1" x14ac:dyDescent="0.25">
      <c r="B94" s="10"/>
      <c r="C94" s="10"/>
      <c r="D94" s="10"/>
      <c r="E94" s="11"/>
      <c r="F94" s="10"/>
      <c r="G94" s="10"/>
      <c r="H94" s="10"/>
    </row>
    <row r="95" spans="1:8" x14ac:dyDescent="0.25">
      <c r="B95" s="1"/>
    </row>
    <row r="96" spans="1:8" x14ac:dyDescent="0.25">
      <c r="B96" s="104" t="s">
        <v>2</v>
      </c>
      <c r="C96" s="104"/>
      <c r="E96" s="3"/>
      <c r="G96" s="72" t="s">
        <v>7</v>
      </c>
      <c r="H96" s="72"/>
    </row>
    <row r="97" spans="1:8" x14ac:dyDescent="0.25">
      <c r="B97" s="1"/>
      <c r="E97" s="3"/>
      <c r="G97" s="5"/>
      <c r="H97" s="5"/>
    </row>
    <row r="98" spans="1:8" x14ac:dyDescent="0.25">
      <c r="B98" s="105" t="s">
        <v>107</v>
      </c>
      <c r="C98" s="105"/>
      <c r="F98" s="103"/>
      <c r="G98" s="103"/>
      <c r="H98" s="103"/>
    </row>
    <row r="100" spans="1:8" x14ac:dyDescent="0.25">
      <c r="A100" s="55"/>
      <c r="B100" s="15"/>
      <c r="C100" s="15"/>
      <c r="D100" s="15"/>
      <c r="E100" s="18"/>
      <c r="F100" s="15"/>
      <c r="G100" s="15"/>
      <c r="H100" s="15"/>
    </row>
    <row r="101" spans="1:8" x14ac:dyDescent="0.25">
      <c r="A101" s="55"/>
      <c r="B101" s="12" t="s">
        <v>1</v>
      </c>
      <c r="C101" s="15"/>
      <c r="D101" s="15"/>
      <c r="E101" s="18"/>
      <c r="F101" s="15"/>
      <c r="G101" s="15"/>
      <c r="H101" s="15"/>
    </row>
    <row r="102" spans="1:8" ht="20.100000000000001" customHeight="1" x14ac:dyDescent="0.25">
      <c r="A102" s="55"/>
      <c r="B102" s="71" t="s">
        <v>89</v>
      </c>
      <c r="C102" s="71"/>
      <c r="D102" s="71"/>
      <c r="E102" s="71"/>
      <c r="F102" s="71"/>
      <c r="G102" s="71"/>
      <c r="H102" s="71"/>
    </row>
    <row r="103" spans="1:8" ht="18.75" customHeight="1" x14ac:dyDescent="0.25">
      <c r="A103" s="55"/>
      <c r="B103" s="71"/>
      <c r="C103" s="71"/>
      <c r="D103" s="71"/>
      <c r="E103" s="71"/>
      <c r="F103" s="71"/>
      <c r="G103" s="71"/>
      <c r="H103" s="71"/>
    </row>
    <row r="104" spans="1:8" ht="36" customHeight="1" x14ac:dyDescent="0.25">
      <c r="A104" s="55"/>
      <c r="B104" s="71"/>
      <c r="C104" s="71"/>
      <c r="D104" s="71"/>
      <c r="E104" s="71"/>
      <c r="F104" s="71"/>
      <c r="G104" s="71"/>
      <c r="H104" s="71"/>
    </row>
    <row r="105" spans="1:8" ht="14.1" customHeight="1" x14ac:dyDescent="0.25">
      <c r="A105" s="55"/>
      <c r="B105" s="71" t="s">
        <v>90</v>
      </c>
      <c r="C105" s="71"/>
      <c r="D105" s="71"/>
      <c r="E105" s="71"/>
      <c r="F105" s="71"/>
      <c r="G105" s="71"/>
      <c r="H105" s="71"/>
    </row>
    <row r="106" spans="1:8" x14ac:dyDescent="0.25">
      <c r="A106" s="55"/>
      <c r="B106" s="71"/>
      <c r="C106" s="71"/>
      <c r="D106" s="71"/>
      <c r="E106" s="71"/>
      <c r="F106" s="71"/>
      <c r="G106" s="71"/>
      <c r="H106" s="71"/>
    </row>
    <row r="107" spans="1:8" ht="14.1" customHeight="1" x14ac:dyDescent="0.25">
      <c r="A107" s="55"/>
      <c r="B107" s="71" t="s">
        <v>6</v>
      </c>
      <c r="C107" s="71"/>
      <c r="D107" s="71"/>
      <c r="E107" s="71"/>
      <c r="F107" s="71"/>
      <c r="G107" s="71"/>
      <c r="H107" s="71"/>
    </row>
    <row r="108" spans="1:8" ht="32.25" customHeight="1" x14ac:dyDescent="0.25">
      <c r="A108" s="55"/>
      <c r="B108" s="71"/>
      <c r="C108" s="71"/>
      <c r="D108" s="71"/>
      <c r="E108" s="71"/>
      <c r="F108" s="71"/>
      <c r="G108" s="71"/>
      <c r="H108" s="71"/>
    </row>
    <row r="109" spans="1:8" x14ac:dyDescent="0.25">
      <c r="A109" s="55"/>
      <c r="B109" s="15"/>
      <c r="C109" s="15"/>
      <c r="D109" s="15"/>
      <c r="E109" s="18"/>
      <c r="F109" s="15"/>
      <c r="G109" s="15"/>
      <c r="H109" s="15"/>
    </row>
  </sheetData>
  <sheetProtection algorithmName="SHA-512" hashValue="kgnt+1+VISWN4COVmprMa8nAGR2vyeyQapGnTLIemXqFo+3L07Pc0nEP74ipnJKEMNyxAUDrAo4O7sy8Ke9OXw==" saltValue="5mis7PnjcIfEVTP+oFFHZw==" spinCount="100000" sheet="1" formatCells="0" formatColumns="0" formatRows="0" insertColumns="0" insertRows="0" insertHyperlinks="0" deleteColumns="0" deleteRows="0" sort="0" autoFilter="0" pivotTables="0"/>
  <mergeCells count="31">
    <mergeCell ref="B98:C98"/>
    <mergeCell ref="B96:C96"/>
    <mergeCell ref="F98:H98"/>
    <mergeCell ref="C89:G89"/>
    <mergeCell ref="E91:G91"/>
    <mergeCell ref="D87:G87"/>
    <mergeCell ref="D88:G88"/>
    <mergeCell ref="D66:H66"/>
    <mergeCell ref="B85:H85"/>
    <mergeCell ref="D61:E61"/>
    <mergeCell ref="D62:E62"/>
    <mergeCell ref="D63:E63"/>
    <mergeCell ref="D86:H86"/>
    <mergeCell ref="C64:G64"/>
    <mergeCell ref="C84:G84"/>
    <mergeCell ref="B1:D1"/>
    <mergeCell ref="B4:D4"/>
    <mergeCell ref="B3:E3"/>
    <mergeCell ref="B105:H106"/>
    <mergeCell ref="B107:H108"/>
    <mergeCell ref="G96:H96"/>
    <mergeCell ref="B102:H104"/>
    <mergeCell ref="B90:H90"/>
    <mergeCell ref="E92:G92"/>
    <mergeCell ref="E93:G93"/>
    <mergeCell ref="B6:H6"/>
    <mergeCell ref="D9:H9"/>
    <mergeCell ref="B65:H65"/>
    <mergeCell ref="C33:G33"/>
    <mergeCell ref="B34:H34"/>
    <mergeCell ref="D35:H35"/>
  </mergeCells>
  <pageMargins left="0.23622047244094491" right="0.11811023622047245" top="0.74803149606299213" bottom="0.74803149606299213" header="0.31496062992125984" footer="0.31496062992125984"/>
  <pageSetup paperSize="8" scale="2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-DDD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Kaštijun</dc:creator>
  <cp:lastModifiedBy>Kaštijun d.o.o.</cp:lastModifiedBy>
  <cp:lastPrinted>2021-02-16T08:46:54Z</cp:lastPrinted>
  <dcterms:created xsi:type="dcterms:W3CDTF">2017-10-03T11:12:32Z</dcterms:created>
  <dcterms:modified xsi:type="dcterms:W3CDTF">2026-03-29T22:39:07Z</dcterms:modified>
</cp:coreProperties>
</file>