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ODRŽAVANJE VISOKOTEMPERATURNE BAKLJE - nabava\2023\"/>
    </mc:Choice>
  </mc:AlternateContent>
  <xr:revisionPtr revIDLastSave="0" documentId="13_ncr:1_{244C77DD-6620-4F4C-BC64-55D246839D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8" i="1"/>
  <c r="F9" i="1" s="1"/>
  <c r="F13" i="1"/>
  <c r="F12" i="1"/>
  <c r="F11" i="1"/>
  <c r="F14" i="1" s="1"/>
  <c r="F19" i="1" l="1"/>
  <c r="F20" i="1" s="1"/>
  <c r="F21" i="1" s="1"/>
  <c r="F22" i="1" l="1"/>
</calcChain>
</file>

<file path=xl/sharedStrings.xml><?xml version="1.0" encoding="utf-8"?>
<sst xmlns="http://schemas.openxmlformats.org/spreadsheetml/2006/main" count="33" uniqueCount="28">
  <si>
    <t>St. Br</t>
  </si>
  <si>
    <t>Tehnička specifikacija/Opis traženog</t>
  </si>
  <si>
    <t>U ____________, ____________________</t>
  </si>
  <si>
    <t>PONUDITELJ:</t>
  </si>
  <si>
    <t>______________________________________________</t>
  </si>
  <si>
    <t>Jed.
Mjere</t>
  </si>
  <si>
    <t>h</t>
  </si>
  <si>
    <t>kom</t>
  </si>
  <si>
    <t>Jedinična cijena 
(EUR bez PDV-a)</t>
  </si>
  <si>
    <t>UKUPNO 
(EUR bez PDV)</t>
  </si>
  <si>
    <t>Evidencijski broj nabave: TO-JN-63/2023</t>
  </si>
  <si>
    <t>NABAVA: Redovno i interventno održavanje visokotemperaturne baklje u ŽCGO Kaštijun</t>
  </si>
  <si>
    <t>Okvirna količina</t>
  </si>
  <si>
    <t xml:space="preserve">Broj ponude: </t>
  </si>
  <si>
    <t>Radni sat servisnog inženjera - po pisanom zahtjevu Naručitelja za interventno odrđavanje</t>
  </si>
  <si>
    <t>Radni sat servisnog tehničara -  po pisanom zahtjevu Naručitelja za interventno odrđavanje</t>
  </si>
  <si>
    <t>Dolazak na lokaciji ŽCGO Kaštijun  - po pisanom zahtjevu Naručitelja za interventno odrđavanje</t>
  </si>
  <si>
    <t>REDOVNO ODRŽAVANJE</t>
  </si>
  <si>
    <t>OSTALE USLUGE</t>
  </si>
  <si>
    <t>INTERVENTNO ODRŽAVANJE</t>
  </si>
  <si>
    <t>UKUPNO (EUR bez PDV-a):</t>
  </si>
  <si>
    <t>PDV (EUR):</t>
  </si>
  <si>
    <t>SVEUKUPNO (EUR s PDV-om):</t>
  </si>
  <si>
    <t>PRILOG I - Troškovnik</t>
  </si>
  <si>
    <t>Održavanja opreme u protuekspozijskoj izvedbi postrojenja baklje. 
Uključuje izradu dokumentacije i ažuriranje kartica opreme i održavanja električne, instrumentacijske i neelektrične opreme, pregled i priprema opreme za detaljni pregled uključivo s doradom spojeva uzemljenja, spojeva žica, opleta i fiksiranje kabela unutar kućišta uređaja,  provođenje električnih ispitivanja i mjerenja  strujnih krugova u Ex zonama, provođenje redovitog pregleda opreme u Ex izvedbi od strane tvrtke ovlaštene od strane Sektora  za prostore ugrožene eksplozivnom atmosferom MUP-a.</t>
  </si>
  <si>
    <t>Mjesečno državanje plinske stanice s bakljom i sustava otplinjavanja. Održavanje plinske stanice sadrži vizualni pregled plinskog kolektora i postrojenja plinske baklje, mjerenje sastava plina i podtlaka na aktivnim kolektorskim linijama, podešavanje regulacijskih ventila kolektorskih plinovoda ovisno o izmjerenim parametrima, provjeru odvodnje kondenzata iz plinovoda plinske stanice,. Pregled baklje uključuje pregled plinovoda, ventila i mjernih manometara, turbopuhala i elektromotorom, po potrebi podmazivanje, dotezanje i zamjenu remenskog prijenosa, pregled komore za sagorijevanje i kontrola stanja izolacije. Pregled, provjera funkcionalnosti, čišćenje i podešavanje sustava potpalnog plamena, sustava za nadzor plamena, sustav za mjerenje i regulaciju temperature komore za sagorijevanje, provjera funkcije brzozatvarajućeg i regulacijskog ventila plamenika baklje, tlačnih sklopki i senzora tlaka plamenika. Pregled zapisa rada i grešaka baklje, kontrola i bilježenje radnih parametara baklje, podešavanje radnih parametara ovisno o sastavu plin i protoku. Pregled stacionarnog analizatora plina - provjera hladnjaka plina, hidrofobnog filtera, sustava prisilne ventilacije, pumpe za uzorkovanje, pumpe za odvodnju kondenzata, kontrola i podešavanje modula analizatora kalibracijskom smjesom plinova. Uključen vizualni pregled nadzemnih plinovoda kolektorskih linija, mjerenje sastava plina i potlaka, balansiranje protoka i podtlaka između plinskih linija ovisno o sastavu, detektiranje nepravilnosti u sustavu otplinjavanja. 
U mjesečno održavanje su uključena 2 dolaska (trošak dolaska i po potrebi smještaja) i provođenje radova održavanja i izrada mjesečnog izvještaja održavanja koji sadrži rezultate mjerenja sustava otplinjavanja, radne parametre plinske stanice s bakljom, zamjećene nepravilnosti, provedene radove održavanja i prijedloge za poboljšanje rada sustava otplinjavanja. 
U slučaju jednog dolaska u mjesecu (na temelju potrebe ili po zahtjevu Naručitelja), obračunava se 1/2 jedinične cijene mjesečne usluge iz ove stavke.
 U ponudu održavanja uključeni predvidivi potrošni dijelovi potrebni za održavanje: ugradnja/zamjena  6 kom brzih mjernih spojnica sa automatskim ventilom za mjerenje sastava i podtlaka na sustavu otplinjavanja i plinskoj stanici, zamjena hidrofobnog filtera, zamjena 2 filtera ventilacije stacionarnog analizatora, podmazivanje ležaja puhala plina i elektromotora, prema potrebi dotezanje i zamjena pogonskog remena puhala.</t>
  </si>
  <si>
    <t>Konzerviranje baklje. 
Postupak konzerviranja baklje uključuje zatvaranje svih plinskih ventila plinskog kolektora i postrojenja plinske baklje te odspajanje stacionarnog analizatora plina (dolazne i odlazne cijevi analizatora) i isključenje električnog napajanja analizatora. Elektroormar postrojenja plinske baklje ostaviti uključen radi sprečavanja kondenzacije komponenata unutar elektroormara. 
Trošak dolaska za radove iz ove stavke 3., a ukoliko nije u sklopu redovnog ili interventnog održavanja, obračunava se prema stavci 5. ovog Troškovnika.
Usluga ove stavke uključuje izradu pisanog izvješća ovlaštenog servisera o izvršenim aktivnostima i stanju baklje.</t>
  </si>
  <si>
    <t>Puštanje u pogon baklje. 
Postupak puštanja u pogon izvršiti sukladno uputama proizvođača Hofstetter, a koji je detaljno opisan Priručnikom za ugradnju, rukovanje i održavanje baklje HOFGAS - Ready 800S, broj: H20369. 
Trošak dolaska za radove iz ove stavke 4., a ukoliko nije u sklopu  redovnog ili interventnog održavanja, obračunava se prema stavci 5. ovog Troškovnika.
Usluga ove stavke uključuje izradu pisanog izvješća ovlaštenog servisera o izvršenim aktivnostima i stanju baklje.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</si>
</sst>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Protection="1">
      <protection locked="0"/>
    </xf>
    <xf numFmtId="4" fontId="5" fillId="0" borderId="6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2" fontId="4" fillId="0" borderId="16" xfId="0" applyNumberFormat="1" applyFont="1" applyBorder="1" applyAlignment="1">
      <alignment vertical="center"/>
    </xf>
    <xf numFmtId="4" fontId="5" fillId="0" borderId="14" xfId="0" applyNumberFormat="1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4" fontId="4" fillId="0" borderId="2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7" fillId="0" borderId="0" xfId="0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view="pageBreakPreview" zoomScale="60" zoomScaleNormal="80" workbookViewId="0">
      <selection activeCell="K13" sqref="K13"/>
    </sheetView>
  </sheetViews>
  <sheetFormatPr defaultRowHeight="15.75" x14ac:dyDescent="0.25"/>
  <cols>
    <col min="1" max="1" width="8.5703125" style="11" customWidth="1"/>
    <col min="2" max="2" width="156.140625" style="11" customWidth="1"/>
    <col min="3" max="3" width="11.42578125" style="11" customWidth="1"/>
    <col min="4" max="4" width="20.28515625" style="11" customWidth="1"/>
    <col min="5" max="5" width="22.85546875" style="11" customWidth="1"/>
    <col min="6" max="6" width="25.7109375" style="11" customWidth="1"/>
  </cols>
  <sheetData>
    <row r="1" spans="1:6" s="3" customFormat="1" ht="47.25" customHeight="1" x14ac:dyDescent="0.25">
      <c r="A1" s="25" t="s">
        <v>23</v>
      </c>
      <c r="B1" s="25"/>
      <c r="C1" s="25"/>
      <c r="D1" s="25"/>
      <c r="E1" s="25"/>
      <c r="F1" s="25"/>
    </row>
    <row r="2" spans="1:6" s="4" customFormat="1" ht="36" customHeight="1" x14ac:dyDescent="0.25">
      <c r="A2" s="47" t="s">
        <v>11</v>
      </c>
      <c r="B2" s="47"/>
      <c r="C2" s="47"/>
      <c r="D2" s="47"/>
      <c r="E2" s="47"/>
      <c r="F2" s="47"/>
    </row>
    <row r="4" spans="1:6" ht="23.25" customHeight="1" x14ac:dyDescent="0.25">
      <c r="A4" s="25" t="s">
        <v>10</v>
      </c>
      <c r="B4" s="25"/>
      <c r="C4" s="25"/>
      <c r="D4" s="25"/>
      <c r="E4" s="25"/>
      <c r="F4" s="25"/>
    </row>
    <row r="5" spans="1:6" ht="16.5" thickBot="1" x14ac:dyDescent="0.3"/>
    <row r="6" spans="1:6" ht="63" customHeight="1" thickBot="1" x14ac:dyDescent="0.3">
      <c r="A6" s="5" t="s">
        <v>0</v>
      </c>
      <c r="B6" s="5" t="s">
        <v>1</v>
      </c>
      <c r="C6" s="6" t="s">
        <v>5</v>
      </c>
      <c r="D6" s="5" t="s">
        <v>12</v>
      </c>
      <c r="E6" s="7" t="s">
        <v>8</v>
      </c>
      <c r="F6" s="6" t="s">
        <v>9</v>
      </c>
    </row>
    <row r="7" spans="1:6" ht="48.75" customHeight="1" x14ac:dyDescent="0.25">
      <c r="A7" s="31" t="s">
        <v>17</v>
      </c>
      <c r="B7" s="32"/>
      <c r="C7" s="32"/>
      <c r="D7" s="32"/>
      <c r="E7" s="32"/>
      <c r="F7" s="33"/>
    </row>
    <row r="8" spans="1:6" ht="324.75" customHeight="1" x14ac:dyDescent="0.25">
      <c r="A8" s="10">
        <v>1</v>
      </c>
      <c r="B8" s="14" t="s">
        <v>25</v>
      </c>
      <c r="C8" s="15" t="s">
        <v>7</v>
      </c>
      <c r="D8" s="16">
        <v>12</v>
      </c>
      <c r="E8" s="20"/>
      <c r="F8" s="17">
        <f>D8*E8</f>
        <v>0</v>
      </c>
    </row>
    <row r="9" spans="1:6" ht="49.5" customHeight="1" x14ac:dyDescent="0.25">
      <c r="A9" s="40"/>
      <c r="B9" s="41"/>
      <c r="C9" s="41"/>
      <c r="D9" s="41"/>
      <c r="E9" s="41"/>
      <c r="F9" s="23">
        <f>F8</f>
        <v>0</v>
      </c>
    </row>
    <row r="10" spans="1:6" ht="57" customHeight="1" x14ac:dyDescent="0.25">
      <c r="A10" s="34" t="s">
        <v>18</v>
      </c>
      <c r="B10" s="35"/>
      <c r="C10" s="35"/>
      <c r="D10" s="35"/>
      <c r="E10" s="35"/>
      <c r="F10" s="36"/>
    </row>
    <row r="11" spans="1:6" ht="90.75" customHeight="1" x14ac:dyDescent="0.25">
      <c r="A11" s="10">
        <v>2</v>
      </c>
      <c r="B11" s="8" t="s">
        <v>24</v>
      </c>
      <c r="C11" s="9" t="s">
        <v>7</v>
      </c>
      <c r="D11" s="9">
        <v>1</v>
      </c>
      <c r="E11" s="21"/>
      <c r="F11" s="13">
        <f>D11*E11</f>
        <v>0</v>
      </c>
    </row>
    <row r="12" spans="1:6" ht="117.75" customHeight="1" x14ac:dyDescent="0.25">
      <c r="A12" s="10">
        <v>3</v>
      </c>
      <c r="B12" s="8" t="s">
        <v>26</v>
      </c>
      <c r="C12" s="9" t="s">
        <v>7</v>
      </c>
      <c r="D12" s="9">
        <v>1</v>
      </c>
      <c r="E12" s="21"/>
      <c r="F12" s="13">
        <f>D12*E12</f>
        <v>0</v>
      </c>
    </row>
    <row r="13" spans="1:6" ht="96" customHeight="1" x14ac:dyDescent="0.25">
      <c r="A13" s="10">
        <v>4</v>
      </c>
      <c r="B13" s="8" t="s">
        <v>27</v>
      </c>
      <c r="C13" s="9" t="s">
        <v>7</v>
      </c>
      <c r="D13" s="9">
        <v>1</v>
      </c>
      <c r="E13" s="21"/>
      <c r="F13" s="13">
        <f>D13*E13</f>
        <v>0</v>
      </c>
    </row>
    <row r="14" spans="1:6" ht="52.5" customHeight="1" x14ac:dyDescent="0.25">
      <c r="A14" s="40"/>
      <c r="B14" s="41"/>
      <c r="C14" s="41"/>
      <c r="D14" s="41"/>
      <c r="E14" s="41"/>
      <c r="F14" s="23">
        <f>F11+F12+F13</f>
        <v>0</v>
      </c>
    </row>
    <row r="15" spans="1:6" ht="58.5" customHeight="1" x14ac:dyDescent="0.25">
      <c r="A15" s="37" t="s">
        <v>19</v>
      </c>
      <c r="B15" s="38"/>
      <c r="C15" s="38"/>
      <c r="D15" s="38"/>
      <c r="E15" s="38"/>
      <c r="F15" s="39"/>
    </row>
    <row r="16" spans="1:6" ht="41.25" customHeight="1" x14ac:dyDescent="0.25">
      <c r="A16" s="10">
        <v>5</v>
      </c>
      <c r="B16" s="8" t="s">
        <v>16</v>
      </c>
      <c r="C16" s="9" t="s">
        <v>7</v>
      </c>
      <c r="D16" s="9">
        <v>2</v>
      </c>
      <c r="E16" s="21"/>
      <c r="F16" s="13">
        <f>D16*E16</f>
        <v>0</v>
      </c>
    </row>
    <row r="17" spans="1:6" ht="40.5" customHeight="1" x14ac:dyDescent="0.25">
      <c r="A17" s="10">
        <v>6</v>
      </c>
      <c r="B17" s="8" t="s">
        <v>14</v>
      </c>
      <c r="C17" s="9" t="s">
        <v>6</v>
      </c>
      <c r="D17" s="9">
        <v>10</v>
      </c>
      <c r="E17" s="21"/>
      <c r="F17" s="13">
        <f>D17*E17</f>
        <v>0</v>
      </c>
    </row>
    <row r="18" spans="1:6" ht="44.25" customHeight="1" x14ac:dyDescent="0.25">
      <c r="A18" s="10">
        <v>7</v>
      </c>
      <c r="B18" s="8" t="s">
        <v>15</v>
      </c>
      <c r="C18" s="9" t="s">
        <v>6</v>
      </c>
      <c r="D18" s="9">
        <v>10</v>
      </c>
      <c r="E18" s="21"/>
      <c r="F18" s="13">
        <f>D18*E18</f>
        <v>0</v>
      </c>
    </row>
    <row r="19" spans="1:6" ht="48" customHeight="1" thickBot="1" x14ac:dyDescent="0.3">
      <c r="A19" s="42"/>
      <c r="B19" s="43"/>
      <c r="C19" s="43"/>
      <c r="D19" s="43"/>
      <c r="E19" s="43"/>
      <c r="F19" s="24">
        <f>F16+F17+F18</f>
        <v>0</v>
      </c>
    </row>
    <row r="20" spans="1:6" ht="39" customHeight="1" thickBot="1" x14ac:dyDescent="0.3">
      <c r="A20" s="44" t="s">
        <v>20</v>
      </c>
      <c r="B20" s="45"/>
      <c r="C20" s="45"/>
      <c r="D20" s="45"/>
      <c r="E20" s="46"/>
      <c r="F20" s="22">
        <f>F9+F14+F19</f>
        <v>0</v>
      </c>
    </row>
    <row r="21" spans="1:6" s="2" customFormat="1" ht="42" customHeight="1" thickBot="1" x14ac:dyDescent="0.3">
      <c r="A21" s="28" t="s">
        <v>21</v>
      </c>
      <c r="B21" s="29"/>
      <c r="C21" s="29"/>
      <c r="D21" s="29"/>
      <c r="E21" s="30"/>
      <c r="F21" s="19">
        <f>F20*0.25</f>
        <v>0</v>
      </c>
    </row>
    <row r="22" spans="1:6" s="2" customFormat="1" ht="37.5" customHeight="1" thickBot="1" x14ac:dyDescent="0.3">
      <c r="A22" s="28" t="s">
        <v>22</v>
      </c>
      <c r="B22" s="29"/>
      <c r="C22" s="29"/>
      <c r="D22" s="29"/>
      <c r="E22" s="29"/>
      <c r="F22" s="18">
        <f>F20+F21</f>
        <v>0</v>
      </c>
    </row>
    <row r="25" spans="1:6" s="1" customFormat="1" x14ac:dyDescent="0.25">
      <c r="A25" s="11"/>
      <c r="B25" s="12" t="s">
        <v>2</v>
      </c>
      <c r="C25" s="11"/>
      <c r="D25" s="11"/>
      <c r="E25" s="26" t="s">
        <v>3</v>
      </c>
      <c r="F25" s="26"/>
    </row>
    <row r="26" spans="1:6" s="1" customFormat="1" x14ac:dyDescent="0.25">
      <c r="A26" s="11"/>
      <c r="B26" s="11"/>
      <c r="C26" s="11"/>
      <c r="D26" s="11"/>
      <c r="E26" s="11"/>
      <c r="F26" s="11"/>
    </row>
    <row r="27" spans="1:6" s="1" customFormat="1" x14ac:dyDescent="0.25">
      <c r="A27" s="11"/>
      <c r="B27" s="12" t="s">
        <v>13</v>
      </c>
      <c r="C27" s="11"/>
      <c r="D27" s="11"/>
      <c r="E27" s="27" t="s">
        <v>4</v>
      </c>
      <c r="F27" s="27"/>
    </row>
    <row r="28" spans="1:6" s="1" customFormat="1" x14ac:dyDescent="0.25">
      <c r="A28" s="11"/>
      <c r="B28" s="11"/>
      <c r="C28" s="11"/>
      <c r="D28" s="11"/>
      <c r="E28" s="11"/>
      <c r="F28" s="11"/>
    </row>
  </sheetData>
  <sheetProtection algorithmName="SHA-512" hashValue="r1eggdoNn4RQVeHt+EvPvA1O+HNkTWIqZvPrcsx0Ju3ceXKpKFSocI5HdtgILTfOaiovltJTLRBbfs1qypjPJQ==" saltValue="ISasmKHw0369xleopm3eZA==" spinCount="100000" sheet="1" formatCells="0" formatColumns="0" formatRows="0" insertColumns="0" insertRows="0" insertHyperlinks="0" deleteColumns="0" deleteRows="0" sort="0" autoFilter="0" pivotTables="0"/>
  <mergeCells count="14">
    <mergeCell ref="A1:F1"/>
    <mergeCell ref="E25:F25"/>
    <mergeCell ref="E27:F27"/>
    <mergeCell ref="A21:E21"/>
    <mergeCell ref="A22:E22"/>
    <mergeCell ref="A7:F7"/>
    <mergeCell ref="A10:F10"/>
    <mergeCell ref="A15:F15"/>
    <mergeCell ref="A9:E9"/>
    <mergeCell ref="A14:E14"/>
    <mergeCell ref="A19:E19"/>
    <mergeCell ref="A20:E20"/>
    <mergeCell ref="A2:F2"/>
    <mergeCell ref="A4:F4"/>
  </mergeCells>
  <pageMargins left="0.7" right="0.7" top="0.75" bottom="0.75" header="0.3" footer="0.3"/>
  <pageSetup paperSize="9" scale="3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 Mirković</dc:creator>
  <cp:lastModifiedBy>KAŠTIJUN d.o.o.</cp:lastModifiedBy>
  <cp:lastPrinted>2023-04-14T06:35:45Z</cp:lastPrinted>
  <dcterms:created xsi:type="dcterms:W3CDTF">2018-01-08T11:26:32Z</dcterms:created>
  <dcterms:modified xsi:type="dcterms:W3CDTF">2023-04-16T22:50:21Z</dcterms:modified>
</cp:coreProperties>
</file>