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server\Server1\Opci Sektor\REZERVNI I POTROŠNI DIJELOVI ZA INDUSTRISKLA VRATA - HORMANN\2025\"/>
    </mc:Choice>
  </mc:AlternateContent>
  <xr:revisionPtr revIDLastSave="0" documentId="13_ncr:1_{C6FAE7CD-5BEF-4636-B9A7-E9C3B83D83BF}" xr6:coauthVersionLast="47" xr6:coauthVersionMax="47" xr10:uidLastSave="{00000000-0000-0000-0000-000000000000}"/>
  <bookViews>
    <workbookView xWindow="-120" yWindow="-120" windowWidth="29040" windowHeight="15840" xr2:uid="{621A7F39-9F5E-4001-B6B5-898E4BA6CAFC}"/>
  </bookViews>
  <sheets>
    <sheet name="List1" sheetId="1" r:id="rId1"/>
  </sheets>
  <definedNames>
    <definedName name="_xlnm.Print_Area" localSheetId="0">List1!$A$1:$I$46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  <c r="H34" i="1" l="1"/>
  <c r="H35" i="1" l="1"/>
  <c r="H36" i="1" s="1"/>
</calcChain>
</file>

<file path=xl/sharedStrings.xml><?xml version="1.0" encoding="utf-8"?>
<sst xmlns="http://schemas.openxmlformats.org/spreadsheetml/2006/main" count="69" uniqueCount="47">
  <si>
    <t>Stavka broj</t>
  </si>
  <si>
    <t>Jedinica mjere</t>
  </si>
  <si>
    <t>Jedinična cijena (bez PDV-a)</t>
  </si>
  <si>
    <t xml:space="preserve">Ukupna cijena (bez PDV-a) </t>
  </si>
  <si>
    <t>Komad</t>
  </si>
  <si>
    <t>Metar</t>
  </si>
  <si>
    <t>Naziv artikla</t>
  </si>
  <si>
    <t>Gumeni profil 37x95 EPDM ShoreA63 6600 mm</t>
  </si>
  <si>
    <t>Kataloški broj</t>
  </si>
  <si>
    <t xml:space="preserve"> </t>
  </si>
  <si>
    <t>PONUDITELJ:</t>
  </si>
  <si>
    <t>___________________________________________________</t>
  </si>
  <si>
    <t>PRILOG I - Troškovnik / tehnička specifikacija</t>
  </si>
  <si>
    <t>NABAVA:Rezervni dijelovi za industrijska vrata HORMANN</t>
  </si>
  <si>
    <t xml:space="preserve">SVEUKUPNO bez PDV-a </t>
  </si>
  <si>
    <t xml:space="preserve">SVEUKUPNO s PDV-om </t>
  </si>
  <si>
    <t xml:space="preserve">PDV % </t>
  </si>
  <si>
    <r>
      <t>Evidencijski broj nabave: TO-JN-176/</t>
    </r>
    <r>
      <rPr>
        <b/>
        <sz val="12"/>
        <rFont val="Times New Roman"/>
        <family val="1"/>
        <charset val="238"/>
      </rPr>
      <t>2025</t>
    </r>
  </si>
  <si>
    <t>Opis robe koja je predmet ponude</t>
  </si>
  <si>
    <t>NAPOMENA: "Opis robe" u koloni 4 ispunjava ponuditelj ukoliko nudi robu koja je jednakovrijedna.</t>
  </si>
  <si>
    <t xml:space="preserve">Ponuda br. </t>
  </si>
  <si>
    <t>_________</t>
  </si>
  <si>
    <t>U _____________, ____________</t>
  </si>
  <si>
    <t>Elektronika 445R  ili jednakovrijedno</t>
  </si>
  <si>
    <t>Pločica sks WA400 ili jednakovrijedno</t>
  </si>
  <si>
    <t>Fotoćelija pošiljatelj SKS rolo 6500 ili jednakovrijedno</t>
  </si>
  <si>
    <t>Fotoćelija primatelj SKS rolo ili jednakovrijedno</t>
  </si>
  <si>
    <t>Set završnih dijelova (2017) ili jednakovrijedno</t>
  </si>
  <si>
    <t>Završni komad, vjetrobranska brava ST  (2017) ili jednakovrijedno</t>
  </si>
  <si>
    <t>Fotoćelije VL2 lijeva ili jednakovrijedno</t>
  </si>
  <si>
    <t>Fotoćelije VL2 desna ili jednakovrijedno</t>
  </si>
  <si>
    <t>Holder for light grille+screws, glv V 5030 MSL ili jednakovrijedno</t>
  </si>
  <si>
    <t>Pogon S3-1,5-85-17-DES NHK ili jednakovrijedno</t>
  </si>
  <si>
    <t>Rešetkasta fotoćelija L2690  ili jednakovrijedno</t>
  </si>
  <si>
    <t>Prekidač ožičen desno za nadzor opruge i lanca ili jednakovrijedno</t>
  </si>
  <si>
    <t>Prekidač ožičen lijevo za nadzor opruge i lanca ili jednakovrijedno</t>
  </si>
  <si>
    <t>Gumeni profil 37x95 EPDM ShoreA63 3830 mm ili jednakovrijedno</t>
  </si>
  <si>
    <t>Kočnica 11 Nm, 103 V za pogon T912-3Kw ili jednakovrijedno</t>
  </si>
  <si>
    <t>Kočnica 11 Nm 1 24 V IP54 ili jednakovrijedno</t>
  </si>
  <si>
    <t>Sklop opruge, desni, potpun ili jednakovrijedno</t>
  </si>
  <si>
    <t>Sklop opruge, lijevi, potpun ili jednakovrijedno</t>
  </si>
  <si>
    <t>Kabel, gotov 18x0,5qmm 6m ili jednakovrijedno</t>
  </si>
  <si>
    <t>Unaprijed sastavljeni kabel LIYC-JZ 5qmm 6m ili jednakovrijedno</t>
  </si>
  <si>
    <t>Kabel sa konektorom M12 L15000 sivi ili jednakovrijedno</t>
  </si>
  <si>
    <t>Kabel sa konektorom M12 L15000 crna ili jednakovrijedno</t>
  </si>
  <si>
    <t>Kontrola AS FUE-1 konverzije ili jednakovrijedno</t>
  </si>
  <si>
    <t>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</si>
</sst>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kn-41A]_-;\-* #,##0.00\ [$kn-41A]_-;_-* &quot;-&quot;??\ [$kn-41A]_-;_-@_-"/>
  </numFmts>
  <fonts count="5" x14ac:knownFonts="1">
    <font>
      <sz val="11"/>
      <color theme="1"/>
      <name val="Cambria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4" fontId="1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0" xfId="0" applyFont="1" applyBorder="1" applyProtection="1">
      <protection locked="0"/>
    </xf>
    <xf numFmtId="44" fontId="1" fillId="0" borderId="10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4" fontId="1" fillId="0" borderId="1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44" fontId="1" fillId="0" borderId="3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44" fontId="2" fillId="0" borderId="2" xfId="0" applyNumberFormat="1" applyFont="1" applyBorder="1" applyProtection="1">
      <protection locked="0"/>
    </xf>
    <xf numFmtId="44" fontId="2" fillId="0" borderId="2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10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3" xfId="0" applyFont="1" applyBorder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EF6D-4EEA-4B1F-A973-BD1081173D0E}">
  <sheetPr>
    <pageSetUpPr fitToPage="1"/>
  </sheetPr>
  <dimension ref="A2:M48"/>
  <sheetViews>
    <sheetView tabSelected="1" zoomScaleNormal="100" workbookViewId="0">
      <selection activeCell="C9" sqref="C9"/>
    </sheetView>
  </sheetViews>
  <sheetFormatPr defaultRowHeight="15.75" x14ac:dyDescent="0.25"/>
  <cols>
    <col min="1" max="1" width="10.5" style="1" bestFit="1" customWidth="1"/>
    <col min="2" max="2" width="12.75" style="1" customWidth="1"/>
    <col min="3" max="3" width="55" style="1" customWidth="1"/>
    <col min="4" max="4" width="25.875" style="1" customWidth="1"/>
    <col min="5" max="5" width="9" style="9"/>
    <col min="6" max="6" width="13.125" style="1" bestFit="1" customWidth="1"/>
    <col min="7" max="7" width="16.125" style="10" customWidth="1"/>
    <col min="8" max="8" width="11.25" style="1" customWidth="1"/>
    <col min="9" max="10" width="9" style="1"/>
    <col min="11" max="11" width="14.375" style="1" customWidth="1"/>
    <col min="12" max="12" width="9" style="1"/>
    <col min="13" max="13" width="11.375" style="1" bestFit="1" customWidth="1"/>
    <col min="14" max="16384" width="9" style="1"/>
  </cols>
  <sheetData>
    <row r="2" spans="1:8" s="4" customFormat="1" x14ac:dyDescent="0.2">
      <c r="A2" s="3" t="s">
        <v>12</v>
      </c>
      <c r="B2" s="3"/>
      <c r="C2" s="3"/>
      <c r="D2" s="3"/>
      <c r="E2" s="3"/>
      <c r="F2" s="3"/>
      <c r="G2" s="3"/>
    </row>
    <row r="3" spans="1:8" s="4" customFormat="1" x14ac:dyDescent="0.2">
      <c r="A3" s="5"/>
      <c r="B3" s="5"/>
      <c r="C3" s="5"/>
      <c r="D3" s="5"/>
      <c r="E3" s="5"/>
      <c r="F3" s="5"/>
      <c r="G3" s="5"/>
    </row>
    <row r="4" spans="1:8" s="7" customFormat="1" x14ac:dyDescent="0.25">
      <c r="A4" s="6" t="s">
        <v>13</v>
      </c>
      <c r="B4" s="6"/>
      <c r="C4" s="6"/>
      <c r="D4" s="6"/>
      <c r="E4" s="6"/>
      <c r="F4" s="6"/>
      <c r="G4" s="6"/>
    </row>
    <row r="5" spans="1:8" s="7" customFormat="1" x14ac:dyDescent="0.25">
      <c r="A5" s="8"/>
      <c r="B5" s="8"/>
      <c r="C5" s="8"/>
      <c r="D5" s="8"/>
      <c r="E5" s="8"/>
      <c r="F5" s="8"/>
      <c r="G5" s="8"/>
    </row>
    <row r="6" spans="1:8" x14ac:dyDescent="0.25">
      <c r="A6" s="3" t="s">
        <v>17</v>
      </c>
      <c r="B6" s="3"/>
      <c r="C6" s="3"/>
      <c r="D6" s="3"/>
      <c r="E6" s="3"/>
      <c r="F6" s="3"/>
      <c r="G6" s="3"/>
    </row>
    <row r="8" spans="1:8" ht="16.5" thickBot="1" x14ac:dyDescent="0.3"/>
    <row r="9" spans="1:8" s="14" customFormat="1" ht="48" thickBot="1" x14ac:dyDescent="0.25">
      <c r="A9" s="33" t="s">
        <v>0</v>
      </c>
      <c r="B9" s="34" t="s">
        <v>8</v>
      </c>
      <c r="C9" s="35" t="s">
        <v>6</v>
      </c>
      <c r="D9" s="11" t="s">
        <v>18</v>
      </c>
      <c r="E9" s="45" t="s">
        <v>46</v>
      </c>
      <c r="F9" s="35" t="s">
        <v>1</v>
      </c>
      <c r="G9" s="12" t="s">
        <v>2</v>
      </c>
      <c r="H9" s="13" t="s">
        <v>3</v>
      </c>
    </row>
    <row r="10" spans="1:8" x14ac:dyDescent="0.25">
      <c r="A10" s="36">
        <v>1</v>
      </c>
      <c r="B10" s="37">
        <v>638284</v>
      </c>
      <c r="C10" s="38" t="s">
        <v>23</v>
      </c>
      <c r="D10" s="15"/>
      <c r="E10" s="36">
        <v>1</v>
      </c>
      <c r="F10" s="36" t="s">
        <v>4</v>
      </c>
      <c r="G10" s="16">
        <v>0</v>
      </c>
      <c r="H10" s="16">
        <f>E10*G10</f>
        <v>0</v>
      </c>
    </row>
    <row r="11" spans="1:8" x14ac:dyDescent="0.25">
      <c r="A11" s="39">
        <v>2</v>
      </c>
      <c r="B11" s="40">
        <v>638188</v>
      </c>
      <c r="C11" s="41" t="s">
        <v>24</v>
      </c>
      <c r="D11" s="17"/>
      <c r="E11" s="39">
        <v>2</v>
      </c>
      <c r="F11" s="39" t="s">
        <v>4</v>
      </c>
      <c r="G11" s="18">
        <v>0</v>
      </c>
      <c r="H11" s="18">
        <f t="shared" ref="H11:H33" si="0">E11*G11</f>
        <v>0</v>
      </c>
    </row>
    <row r="12" spans="1:8" x14ac:dyDescent="0.25">
      <c r="A12" s="39">
        <v>3</v>
      </c>
      <c r="B12" s="40">
        <v>638248</v>
      </c>
      <c r="C12" s="41" t="s">
        <v>25</v>
      </c>
      <c r="D12" s="17"/>
      <c r="E12" s="39">
        <v>2</v>
      </c>
      <c r="F12" s="39" t="s">
        <v>4</v>
      </c>
      <c r="G12" s="18">
        <v>0</v>
      </c>
      <c r="H12" s="18">
        <f t="shared" si="0"/>
        <v>0</v>
      </c>
    </row>
    <row r="13" spans="1:8" x14ac:dyDescent="0.25">
      <c r="A13" s="39">
        <v>4</v>
      </c>
      <c r="B13" s="40">
        <v>638189</v>
      </c>
      <c r="C13" s="41" t="s">
        <v>26</v>
      </c>
      <c r="D13" s="17"/>
      <c r="E13" s="39">
        <v>2</v>
      </c>
      <c r="F13" s="39" t="s">
        <v>4</v>
      </c>
      <c r="G13" s="18">
        <v>0</v>
      </c>
      <c r="H13" s="18">
        <f t="shared" si="0"/>
        <v>0</v>
      </c>
    </row>
    <row r="14" spans="1:8" x14ac:dyDescent="0.25">
      <c r="A14" s="39">
        <v>5</v>
      </c>
      <c r="B14" s="40">
        <v>9701737</v>
      </c>
      <c r="C14" s="41" t="s">
        <v>27</v>
      </c>
      <c r="D14" s="17"/>
      <c r="E14" s="39">
        <v>4</v>
      </c>
      <c r="F14" s="39" t="s">
        <v>4</v>
      </c>
      <c r="G14" s="18">
        <v>0</v>
      </c>
      <c r="H14" s="18">
        <f t="shared" si="0"/>
        <v>0</v>
      </c>
    </row>
    <row r="15" spans="1:8" x14ac:dyDescent="0.25">
      <c r="A15" s="39">
        <v>6</v>
      </c>
      <c r="B15" s="40">
        <v>9701694</v>
      </c>
      <c r="C15" s="41" t="s">
        <v>28</v>
      </c>
      <c r="D15" s="17"/>
      <c r="E15" s="39">
        <v>4</v>
      </c>
      <c r="F15" s="39" t="s">
        <v>4</v>
      </c>
      <c r="G15" s="18">
        <v>0</v>
      </c>
      <c r="H15" s="18">
        <f t="shared" si="0"/>
        <v>0</v>
      </c>
    </row>
    <row r="16" spans="1:8" x14ac:dyDescent="0.25">
      <c r="A16" s="39">
        <v>7</v>
      </c>
      <c r="B16" s="40">
        <v>638377</v>
      </c>
      <c r="C16" s="41" t="s">
        <v>29</v>
      </c>
      <c r="D16" s="17"/>
      <c r="E16" s="39">
        <v>1</v>
      </c>
      <c r="F16" s="39" t="s">
        <v>4</v>
      </c>
      <c r="G16" s="18">
        <v>0</v>
      </c>
      <c r="H16" s="18">
        <f t="shared" si="0"/>
        <v>0</v>
      </c>
    </row>
    <row r="17" spans="1:13" x14ac:dyDescent="0.25">
      <c r="A17" s="39">
        <v>8</v>
      </c>
      <c r="B17" s="40">
        <v>638378</v>
      </c>
      <c r="C17" s="41" t="s">
        <v>30</v>
      </c>
      <c r="D17" s="17"/>
      <c r="E17" s="39">
        <v>2</v>
      </c>
      <c r="F17" s="39" t="s">
        <v>4</v>
      </c>
      <c r="G17" s="18">
        <v>0</v>
      </c>
      <c r="H17" s="18">
        <f t="shared" si="0"/>
        <v>0</v>
      </c>
    </row>
    <row r="18" spans="1:13" x14ac:dyDescent="0.25">
      <c r="A18" s="39">
        <v>9</v>
      </c>
      <c r="B18" s="40">
        <v>4981440</v>
      </c>
      <c r="C18" s="41" t="s">
        <v>31</v>
      </c>
      <c r="D18" s="17"/>
      <c r="E18" s="39">
        <v>2</v>
      </c>
      <c r="F18" s="39" t="s">
        <v>4</v>
      </c>
      <c r="G18" s="18">
        <v>0</v>
      </c>
      <c r="H18" s="18">
        <f t="shared" si="0"/>
        <v>0</v>
      </c>
    </row>
    <row r="19" spans="1:13" x14ac:dyDescent="0.25">
      <c r="A19" s="39">
        <v>10</v>
      </c>
      <c r="B19" s="40">
        <v>4990750</v>
      </c>
      <c r="C19" s="41" t="s">
        <v>32</v>
      </c>
      <c r="D19" s="17"/>
      <c r="E19" s="39">
        <v>2</v>
      </c>
      <c r="F19" s="39" t="s">
        <v>4</v>
      </c>
      <c r="G19" s="18">
        <v>0</v>
      </c>
      <c r="H19" s="18">
        <f t="shared" si="0"/>
        <v>0</v>
      </c>
    </row>
    <row r="20" spans="1:13" x14ac:dyDescent="0.25">
      <c r="A20" s="39">
        <v>11</v>
      </c>
      <c r="B20" s="40">
        <v>4990756</v>
      </c>
      <c r="C20" s="41" t="s">
        <v>33</v>
      </c>
      <c r="D20" s="17"/>
      <c r="E20" s="39">
        <v>2</v>
      </c>
      <c r="F20" s="39" t="s">
        <v>4</v>
      </c>
      <c r="G20" s="18">
        <v>0</v>
      </c>
      <c r="H20" s="18">
        <f t="shared" si="0"/>
        <v>0</v>
      </c>
    </row>
    <row r="21" spans="1:13" x14ac:dyDescent="0.25">
      <c r="A21" s="39">
        <v>12</v>
      </c>
      <c r="B21" s="40">
        <v>4990812</v>
      </c>
      <c r="C21" s="41" t="s">
        <v>34</v>
      </c>
      <c r="D21" s="17"/>
      <c r="E21" s="39">
        <v>2</v>
      </c>
      <c r="F21" s="39" t="s">
        <v>4</v>
      </c>
      <c r="G21" s="18">
        <v>0</v>
      </c>
      <c r="H21" s="18">
        <f t="shared" si="0"/>
        <v>0</v>
      </c>
    </row>
    <row r="22" spans="1:13" x14ac:dyDescent="0.25">
      <c r="A22" s="39">
        <v>13</v>
      </c>
      <c r="B22" s="40">
        <v>4990813</v>
      </c>
      <c r="C22" s="41" t="s">
        <v>35</v>
      </c>
      <c r="D22" s="17"/>
      <c r="E22" s="39">
        <v>2</v>
      </c>
      <c r="F22" s="39" t="s">
        <v>4</v>
      </c>
      <c r="G22" s="18">
        <v>0</v>
      </c>
      <c r="H22" s="18">
        <f t="shared" si="0"/>
        <v>0</v>
      </c>
    </row>
    <row r="23" spans="1:13" x14ac:dyDescent="0.25">
      <c r="A23" s="39">
        <v>14</v>
      </c>
      <c r="B23" s="40">
        <v>306843</v>
      </c>
      <c r="C23" s="41" t="s">
        <v>36</v>
      </c>
      <c r="D23" s="17"/>
      <c r="E23" s="39">
        <v>2</v>
      </c>
      <c r="F23" s="39" t="s">
        <v>5</v>
      </c>
      <c r="G23" s="18">
        <v>0</v>
      </c>
      <c r="H23" s="18">
        <f t="shared" si="0"/>
        <v>0</v>
      </c>
    </row>
    <row r="24" spans="1:13" x14ac:dyDescent="0.25">
      <c r="A24" s="39">
        <v>15</v>
      </c>
      <c r="B24" s="40">
        <v>157686</v>
      </c>
      <c r="C24" s="41" t="s">
        <v>37</v>
      </c>
      <c r="D24" s="17"/>
      <c r="E24" s="39">
        <v>1</v>
      </c>
      <c r="F24" s="39" t="s">
        <v>4</v>
      </c>
      <c r="G24" s="18">
        <v>0</v>
      </c>
      <c r="H24" s="18">
        <f t="shared" si="0"/>
        <v>0</v>
      </c>
    </row>
    <row r="25" spans="1:13" x14ac:dyDescent="0.25">
      <c r="A25" s="39">
        <v>16</v>
      </c>
      <c r="B25" s="40">
        <v>4982120</v>
      </c>
      <c r="C25" s="41" t="s">
        <v>38</v>
      </c>
      <c r="D25" s="17"/>
      <c r="E25" s="39">
        <v>1</v>
      </c>
      <c r="F25" s="39" t="s">
        <v>4</v>
      </c>
      <c r="G25" s="18">
        <v>0</v>
      </c>
      <c r="H25" s="18">
        <f t="shared" si="0"/>
        <v>0</v>
      </c>
    </row>
    <row r="26" spans="1:13" x14ac:dyDescent="0.25">
      <c r="A26" s="39">
        <v>17</v>
      </c>
      <c r="B26" s="40">
        <v>306843</v>
      </c>
      <c r="C26" s="41" t="s">
        <v>7</v>
      </c>
      <c r="D26" s="17"/>
      <c r="E26" s="39">
        <v>1</v>
      </c>
      <c r="F26" s="39" t="s">
        <v>5</v>
      </c>
      <c r="G26" s="18">
        <v>0</v>
      </c>
      <c r="H26" s="18">
        <f t="shared" si="0"/>
        <v>0</v>
      </c>
    </row>
    <row r="27" spans="1:13" x14ac:dyDescent="0.25">
      <c r="A27" s="39">
        <v>18</v>
      </c>
      <c r="B27" s="40">
        <v>4990893</v>
      </c>
      <c r="C27" s="41" t="s">
        <v>39</v>
      </c>
      <c r="D27" s="17"/>
      <c r="E27" s="39">
        <v>4</v>
      </c>
      <c r="F27" s="39" t="s">
        <v>4</v>
      </c>
      <c r="G27" s="18">
        <v>0</v>
      </c>
      <c r="H27" s="18">
        <f t="shared" si="0"/>
        <v>0</v>
      </c>
    </row>
    <row r="28" spans="1:13" x14ac:dyDescent="0.25">
      <c r="A28" s="39">
        <v>19</v>
      </c>
      <c r="B28" s="40">
        <v>4990894</v>
      </c>
      <c r="C28" s="41" t="s">
        <v>40</v>
      </c>
      <c r="D28" s="17"/>
      <c r="E28" s="39">
        <v>4</v>
      </c>
      <c r="F28" s="39" t="s">
        <v>4</v>
      </c>
      <c r="G28" s="18">
        <v>0</v>
      </c>
      <c r="H28" s="18">
        <f t="shared" si="0"/>
        <v>0</v>
      </c>
    </row>
    <row r="29" spans="1:13" x14ac:dyDescent="0.25">
      <c r="A29" s="39">
        <v>20</v>
      </c>
      <c r="B29" s="40">
        <v>158120</v>
      </c>
      <c r="C29" s="41" t="s">
        <v>41</v>
      </c>
      <c r="D29" s="17"/>
      <c r="E29" s="39">
        <v>2</v>
      </c>
      <c r="F29" s="39" t="s">
        <v>4</v>
      </c>
      <c r="G29" s="18">
        <v>0</v>
      </c>
      <c r="H29" s="18">
        <f t="shared" si="0"/>
        <v>0</v>
      </c>
      <c r="M29" s="10"/>
    </row>
    <row r="30" spans="1:13" x14ac:dyDescent="0.25">
      <c r="A30" s="39">
        <v>21</v>
      </c>
      <c r="B30" s="40">
        <v>158636</v>
      </c>
      <c r="C30" s="41" t="s">
        <v>42</v>
      </c>
      <c r="D30" s="17"/>
      <c r="E30" s="39">
        <v>2</v>
      </c>
      <c r="F30" s="39" t="s">
        <v>4</v>
      </c>
      <c r="G30" s="18">
        <v>0</v>
      </c>
      <c r="H30" s="18">
        <f t="shared" si="0"/>
        <v>0</v>
      </c>
    </row>
    <row r="31" spans="1:13" x14ac:dyDescent="0.25">
      <c r="A31" s="39">
        <v>22</v>
      </c>
      <c r="B31" s="40">
        <v>4990759</v>
      </c>
      <c r="C31" s="41" t="s">
        <v>43</v>
      </c>
      <c r="D31" s="17"/>
      <c r="E31" s="39">
        <v>2</v>
      </c>
      <c r="F31" s="39" t="s">
        <v>4</v>
      </c>
      <c r="G31" s="18">
        <v>0</v>
      </c>
      <c r="H31" s="18">
        <f t="shared" si="0"/>
        <v>0</v>
      </c>
    </row>
    <row r="32" spans="1:13" x14ac:dyDescent="0.25">
      <c r="A32" s="39">
        <v>23</v>
      </c>
      <c r="B32" s="40">
        <v>4990760</v>
      </c>
      <c r="C32" s="41" t="s">
        <v>44</v>
      </c>
      <c r="D32" s="17"/>
      <c r="E32" s="39">
        <v>2</v>
      </c>
      <c r="F32" s="39" t="s">
        <v>4</v>
      </c>
      <c r="G32" s="18">
        <v>0</v>
      </c>
      <c r="H32" s="18">
        <f t="shared" si="0"/>
        <v>0</v>
      </c>
      <c r="M32" s="10"/>
    </row>
    <row r="33" spans="1:13" ht="16.5" thickBot="1" x14ac:dyDescent="0.3">
      <c r="A33" s="42">
        <v>24</v>
      </c>
      <c r="B33" s="43">
        <v>4981177</v>
      </c>
      <c r="C33" s="44" t="s">
        <v>45</v>
      </c>
      <c r="D33" s="19"/>
      <c r="E33" s="42">
        <v>1</v>
      </c>
      <c r="F33" s="42" t="s">
        <v>4</v>
      </c>
      <c r="G33" s="20">
        <v>0</v>
      </c>
      <c r="H33" s="20">
        <f t="shared" si="0"/>
        <v>0</v>
      </c>
    </row>
    <row r="34" spans="1:13" ht="16.5" thickBot="1" x14ac:dyDescent="0.3">
      <c r="A34" s="21" t="s">
        <v>14</v>
      </c>
      <c r="B34" s="22"/>
      <c r="C34" s="22"/>
      <c r="D34" s="22"/>
      <c r="E34" s="22"/>
      <c r="F34" s="22"/>
      <c r="G34" s="23"/>
      <c r="H34" s="24">
        <f>SUM(H10:H33)</f>
        <v>0</v>
      </c>
      <c r="M34" s="10"/>
    </row>
    <row r="35" spans="1:13" s="14" customFormat="1" ht="16.5" thickBot="1" x14ac:dyDescent="0.3">
      <c r="A35" s="21" t="s">
        <v>16</v>
      </c>
      <c r="B35" s="22"/>
      <c r="C35" s="22"/>
      <c r="D35" s="22"/>
      <c r="E35" s="22"/>
      <c r="F35" s="22"/>
      <c r="G35" s="23"/>
      <c r="H35" s="25">
        <f>H34*25%</f>
        <v>0</v>
      </c>
      <c r="I35" s="26"/>
    </row>
    <row r="36" spans="1:13" s="14" customFormat="1" ht="16.5" thickBot="1" x14ac:dyDescent="0.3">
      <c r="A36" s="27" t="s">
        <v>15</v>
      </c>
      <c r="B36" s="28"/>
      <c r="C36" s="28"/>
      <c r="D36" s="28"/>
      <c r="E36" s="28"/>
      <c r="F36" s="28"/>
      <c r="G36" s="29"/>
      <c r="H36" s="25">
        <f>H34+H35</f>
        <v>0</v>
      </c>
    </row>
    <row r="37" spans="1:13" x14ac:dyDescent="0.25">
      <c r="E37" s="1"/>
      <c r="G37" s="1"/>
    </row>
    <row r="38" spans="1:13" s="30" customFormat="1" x14ac:dyDescent="0.25">
      <c r="A38" s="46" t="s">
        <v>19</v>
      </c>
      <c r="B38" s="46"/>
      <c r="C38" s="46"/>
      <c r="D38" s="46"/>
    </row>
    <row r="39" spans="1:13" x14ac:dyDescent="0.25">
      <c r="E39" s="1"/>
      <c r="G39" s="1"/>
    </row>
    <row r="40" spans="1:13" x14ac:dyDescent="0.25">
      <c r="A40" s="1" t="s">
        <v>20</v>
      </c>
      <c r="B40" s="1" t="s">
        <v>21</v>
      </c>
      <c r="E40" s="1"/>
      <c r="G40" s="1"/>
    </row>
    <row r="41" spans="1:13" x14ac:dyDescent="0.25">
      <c r="E41" s="1"/>
      <c r="G41" s="1"/>
    </row>
    <row r="42" spans="1:13" x14ac:dyDescent="0.25">
      <c r="A42" s="1" t="s">
        <v>22</v>
      </c>
      <c r="B42" s="1" t="s">
        <v>9</v>
      </c>
      <c r="E42" s="1"/>
      <c r="F42" s="31"/>
      <c r="G42" s="1"/>
    </row>
    <row r="43" spans="1:13" x14ac:dyDescent="0.25">
      <c r="E43" s="1"/>
      <c r="G43" s="1"/>
    </row>
    <row r="44" spans="1:13" x14ac:dyDescent="0.25">
      <c r="E44" s="1"/>
      <c r="F44" s="32" t="s">
        <v>10</v>
      </c>
      <c r="G44" s="32"/>
    </row>
    <row r="45" spans="1:13" x14ac:dyDescent="0.25">
      <c r="E45" s="1"/>
      <c r="G45" s="1"/>
    </row>
    <row r="46" spans="1:13" x14ac:dyDescent="0.25">
      <c r="E46" s="1"/>
      <c r="F46" s="2" t="s">
        <v>11</v>
      </c>
      <c r="G46" s="2"/>
    </row>
    <row r="47" spans="1:13" x14ac:dyDescent="0.25">
      <c r="E47" s="1"/>
      <c r="G47" s="1"/>
    </row>
    <row r="48" spans="1:13" x14ac:dyDescent="0.25">
      <c r="E48" s="1"/>
      <c r="G48" s="1"/>
    </row>
  </sheetData>
  <sheetProtection algorithmName="SHA-512" hashValue="CmxYjK7PZSkYjcpJtBPNp8TipKtcBUHnjeZg/MLkMr6C6LQe1IFv3oBQ0STSfm2Sz2UhHldJ0xOzffln1caN8A==" saltValue="G9J+Rs4r3Lm5qM01MT9DSQ==" spinCount="100000" sheet="1" formatCells="0" formatColumns="0" formatRows="0" insertColumns="0" insertRows="0" insertHyperlinks="0" deleteColumns="0" deleteRows="0" sort="0" autoFilter="0" pivotTables="0"/>
  <mergeCells count="5">
    <mergeCell ref="F46:G46"/>
    <mergeCell ref="A35:G35"/>
    <mergeCell ref="A36:G36"/>
    <mergeCell ref="A34:G34"/>
    <mergeCell ref="F44:G4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Ivan Belobrajdic</cp:lastModifiedBy>
  <cp:lastPrinted>2025-07-16T13:14:54Z</cp:lastPrinted>
  <dcterms:created xsi:type="dcterms:W3CDTF">2025-04-24T08:51:24Z</dcterms:created>
  <dcterms:modified xsi:type="dcterms:W3CDTF">2025-07-16T13:15:30Z</dcterms:modified>
</cp:coreProperties>
</file>