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NABAVA RADOVA KONSTRUKCIJE ZA PRISTUP I ZAŠTITU\"/>
    </mc:Choice>
  </mc:AlternateContent>
  <xr:revisionPtr revIDLastSave="0" documentId="14_{20F1441C-4ECD-4D45-9BE6-18F327C7DDD1}" xr6:coauthVersionLast="47" xr6:coauthVersionMax="47" xr10:uidLastSave="{00000000-0000-0000-0000-000000000000}"/>
  <bookViews>
    <workbookView xWindow="28680" yWindow="-120" windowWidth="29040" windowHeight="15840" activeTab="2" xr2:uid="{D1D63EA2-8FE6-47CD-B4F2-CCCC219A8CFC}"/>
  </bookViews>
  <sheets>
    <sheet name="A) Podest" sheetId="1" r:id="rId1"/>
    <sheet name="B) Platforma" sheetId="2" r:id="rId2"/>
    <sheet name="Rekapitulacija troškovnik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7" i="2"/>
  <c r="N18" i="1"/>
  <c r="N8" i="1"/>
  <c r="N9" i="1"/>
  <c r="N10" i="1"/>
  <c r="N11" i="1"/>
  <c r="N12" i="1"/>
  <c r="N13" i="1"/>
  <c r="N14" i="1"/>
  <c r="N15" i="1"/>
  <c r="N16" i="1"/>
  <c r="N17" i="1"/>
  <c r="N19" i="1"/>
  <c r="N20" i="1"/>
  <c r="N21" i="1"/>
  <c r="N22" i="1"/>
  <c r="N7" i="1"/>
  <c r="N22" i="2" l="1"/>
  <c r="N23" i="2"/>
  <c r="N24" i="2" s="1"/>
  <c r="N23" i="1"/>
  <c r="N24" i="1" s="1"/>
  <c r="N25" i="1" s="1"/>
  <c r="F12" i="3"/>
  <c r="F11" i="3" l="1"/>
  <c r="F13" i="3" s="1"/>
  <c r="F14" i="3" s="1"/>
  <c r="F15" i="3" s="1"/>
</calcChain>
</file>

<file path=xl/sharedStrings.xml><?xml version="1.0" encoding="utf-8"?>
<sst xmlns="http://schemas.openxmlformats.org/spreadsheetml/2006/main" count="112" uniqueCount="64">
  <si>
    <t>Podest u podzemnom međukatu postrojenja za obradu otpadnih voda</t>
  </si>
  <si>
    <t>Naziv</t>
  </si>
  <si>
    <t>Količina</t>
  </si>
  <si>
    <t>1.</t>
  </si>
  <si>
    <t>2.</t>
  </si>
  <si>
    <t>3.</t>
  </si>
  <si>
    <t>4.</t>
  </si>
  <si>
    <t>Dobava materijala te rad. izrada podesta, pripadajućih zaštitnih ograda i oslonaca</t>
  </si>
  <si>
    <t>kpl</t>
  </si>
  <si>
    <t>m</t>
  </si>
  <si>
    <t>e) Lim 15 mm (s235JR)</t>
  </si>
  <si>
    <t>kg</t>
  </si>
  <si>
    <t>f) Lim 12 mm (s235JR)</t>
  </si>
  <si>
    <t>g) Ograda industrijska (visina 1100 mm)</t>
  </si>
  <si>
    <t>h) Gazna rešetka ALPO 23</t>
  </si>
  <si>
    <t>i) Vrata na ogradi</t>
  </si>
  <si>
    <t>kom</t>
  </si>
  <si>
    <t xml:space="preserve">j) Vijčana roba </t>
  </si>
  <si>
    <t>5.</t>
  </si>
  <si>
    <t>AKZ: pjeskarenje SA 2,5;  temeljni premaz na bazi epoksida + završni dvokomponentni premaz  na bazi poliuretana - ukupno debljina sloja 120µ</t>
  </si>
  <si>
    <t>6.</t>
  </si>
  <si>
    <t>Doprema i montaža konstrukcije do potpune funkcionalnosti</t>
  </si>
  <si>
    <t>Stavka 1</t>
  </si>
  <si>
    <t>R.br.</t>
  </si>
  <si>
    <t xml:space="preserve">Projektiranje </t>
  </si>
  <si>
    <t>Izmjere stvarnog stanja na terenu</t>
  </si>
  <si>
    <t>Statički proračun</t>
  </si>
  <si>
    <t>Platforma za pristup ventilima iznad bazena za tretiranje otpadne vode (vanjski otvoreni bazen)</t>
  </si>
  <si>
    <t>Dobava materijala te rad. izrada platforme, pripadajućih zaštitnih ograda i gazišta</t>
  </si>
  <si>
    <t>h) Gazna rešetka ALPO 23 (vruće cinčana)</t>
  </si>
  <si>
    <t>i) Šaht za pristup ventilima</t>
  </si>
  <si>
    <t>AKZ: pjeskarenje SA 2,5; vruće cinčanje gazišta, temeljni premaz na bazi epoksida + završni dvokomponentni premaz  na bazi poliuretana - ukupno debljina sloja 120µ</t>
  </si>
  <si>
    <t>R. br.</t>
  </si>
  <si>
    <t xml:space="preserve">a)Toplooblikovani Profil HEA100 (s235JR)
</t>
  </si>
  <si>
    <t>a)Toplooblikovani Profil HEA100 (s235JR)</t>
  </si>
  <si>
    <t>b)Toplooblikovani Profil HEA140 (s235JR)</t>
  </si>
  <si>
    <t>c) Profil INP 200 (s235JR)</t>
  </si>
  <si>
    <t>d) Profil L 35X35X4 (s235JR)</t>
  </si>
  <si>
    <t>Stavka 2</t>
  </si>
  <si>
    <t xml:space="preserve">b) Cijev kvadratna 60X60X3 (s235JR)
</t>
  </si>
  <si>
    <t xml:space="preserve">c) Profil L 35X35X4 (s235JR)
</t>
  </si>
  <si>
    <t>d) Profil L 50X50X6 (s235JR)</t>
  </si>
  <si>
    <t>REKAPITULACIJA TROŠKOVNIKA:</t>
  </si>
  <si>
    <t>U_______________,______________________godine.</t>
  </si>
  <si>
    <t>Ponuditelj:</t>
  </si>
  <si>
    <t>_____________________________________________</t>
  </si>
  <si>
    <t>A) Podest (kn bez PDV-a)</t>
  </si>
  <si>
    <t>B) Platforma (kn bez PDV-a)</t>
  </si>
  <si>
    <t>PDV 25%, kn</t>
  </si>
  <si>
    <t>Evidencijski broj nabave: TO-JN-112/2022</t>
  </si>
  <si>
    <t>Sveukupan iznos (kn bez PDV-a)</t>
  </si>
  <si>
    <t>Iznos PDV (kn)</t>
  </si>
  <si>
    <t>Sveukupan iznos (kn s PDV-om)</t>
  </si>
  <si>
    <r>
      <t>m</t>
    </r>
    <r>
      <rPr>
        <vertAlign val="superscript"/>
        <sz val="11"/>
        <color indexed="8"/>
        <rFont val="Times New Roman"/>
        <family val="1"/>
        <charset val="238"/>
      </rPr>
      <t>2</t>
    </r>
  </si>
  <si>
    <r>
      <rPr>
        <b/>
        <sz val="11"/>
        <color theme="1"/>
        <rFont val="Times New Roman"/>
        <family val="1"/>
        <charset val="238"/>
      </rPr>
      <t xml:space="preserve">NAPOMENA: </t>
    </r>
    <r>
      <rPr>
        <sz val="11"/>
        <color theme="1"/>
        <rFont val="Times New Roman"/>
        <family val="1"/>
        <charset val="238"/>
      </rPr>
      <t xml:space="preserve">
- Investitor je dužan izmjestiti elektroinstalacije u slučaju kolizije sa pozicijama podesta.
- Prije montaže platforme investitor mora sniziti nivo tekućine u bazenu za tretiranje vode ukoliko se prethodno utvrdi da će visoki nivo tekućine otežavati montažu.
- Izrada potrebnih dijelova, rad djelatnika i kamion-dizalice te radna skela (40 m3) uključeni su u sumu. 
- Radovi će se izvoditi prema terminskom planu naručitelja.
- Svi radovi će biti izvedeni prema pravilima struke i u dogovorenom roku.
</t>
    </r>
  </si>
  <si>
    <t>Ukupna cijena
(kn bez PDV)</t>
  </si>
  <si>
    <t>Jedinica mjere</t>
  </si>
  <si>
    <t>Jedinična cijena
(kn bez PDV)</t>
  </si>
  <si>
    <r>
      <t xml:space="preserve">Predmet nabave: </t>
    </r>
    <r>
      <rPr>
        <b/>
        <sz val="14"/>
        <rFont val="Times New Roman"/>
        <family val="1"/>
        <charset val="238"/>
      </rPr>
      <t>Radovi - konstrukcija za pristup i zaštitu</t>
    </r>
  </si>
  <si>
    <t>Prilog I - TROŠKOVNIK - A) Podest</t>
  </si>
  <si>
    <t>Prilog I - TROŠKOVNIK - B) Platforma</t>
  </si>
  <si>
    <t>UKUPNA CIJENA (kn s PDV-om)</t>
  </si>
  <si>
    <t>UKUPNA CIJENA A) i B) (kn bez PDV-a)</t>
  </si>
  <si>
    <t>Projektiranje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</si>
</sst>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k_n"/>
  </numFmts>
  <fonts count="14" x14ac:knownFonts="1">
    <font>
      <sz val="11"/>
      <color theme="1"/>
      <name val="Calibri"/>
      <family val="2"/>
      <charset val="238"/>
      <scheme val="minor"/>
    </font>
    <font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2" fillId="0" borderId="0">
      <alignment horizontal="left" vertical="top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right" vertical="center"/>
    </xf>
    <xf numFmtId="0" fontId="1" fillId="0" borderId="0">
      <alignment horizontal="left" vertical="top"/>
    </xf>
    <xf numFmtId="0" fontId="2" fillId="0" borderId="0">
      <alignment horizontal="right" vertical="top"/>
    </xf>
    <xf numFmtId="0" fontId="3" fillId="0" borderId="0">
      <alignment horizontal="right" vertical="top"/>
    </xf>
    <xf numFmtId="0" fontId="2" fillId="0" borderId="0">
      <alignment horizontal="left" vertical="top"/>
    </xf>
    <xf numFmtId="0" fontId="2" fillId="0" borderId="0">
      <alignment horizontal="center" vertical="center"/>
    </xf>
  </cellStyleXfs>
  <cellXfs count="74">
    <xf numFmtId="0" fontId="0" fillId="0" borderId="0" xfId="0"/>
    <xf numFmtId="0" fontId="0" fillId="0" borderId="0" xfId="0" applyFill="1"/>
    <xf numFmtId="0" fontId="4" fillId="0" borderId="0" xfId="0" applyFont="1" applyBorder="1" applyAlignment="1">
      <alignment horizontal="left" vertical="center"/>
    </xf>
    <xf numFmtId="0" fontId="5" fillId="4" borderId="6" xfId="1" quotePrefix="1" applyFont="1" applyFill="1" applyBorder="1" applyAlignment="1">
      <alignment horizontal="center" vertical="center" wrapText="1"/>
    </xf>
    <xf numFmtId="0" fontId="5" fillId="4" borderId="21" xfId="2" quotePrefix="1" applyFont="1" applyFill="1" applyBorder="1" applyAlignment="1">
      <alignment horizontal="left" vertical="center" wrapText="1"/>
    </xf>
    <xf numFmtId="0" fontId="5" fillId="4" borderId="22" xfId="2" quotePrefix="1" applyFont="1" applyFill="1" applyBorder="1" applyAlignment="1">
      <alignment horizontal="left" vertical="center" wrapText="1"/>
    </xf>
    <xf numFmtId="0" fontId="5" fillId="4" borderId="23" xfId="2" quotePrefix="1" applyFont="1" applyFill="1" applyBorder="1" applyAlignment="1">
      <alignment horizontal="left" vertical="center" wrapText="1"/>
    </xf>
    <xf numFmtId="0" fontId="5" fillId="4" borderId="7" xfId="2" quotePrefix="1" applyFont="1" applyFill="1" applyBorder="1" applyAlignment="1">
      <alignment vertical="center" wrapText="1"/>
    </xf>
    <xf numFmtId="0" fontId="5" fillId="4" borderId="8" xfId="2" quotePrefix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" xfId="4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5" quotePrefix="1" applyFont="1" applyFill="1" applyBorder="1" applyAlignment="1">
      <alignment horizontal="center" vertical="center" wrapText="1"/>
    </xf>
    <xf numFmtId="0" fontId="5" fillId="3" borderId="1" xfId="4" quotePrefix="1" applyFont="1" applyFill="1" applyBorder="1" applyAlignment="1">
      <alignment horizontal="center" vertical="center" wrapText="1"/>
    </xf>
    <xf numFmtId="0" fontId="5" fillId="3" borderId="10" xfId="5" quotePrefix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" xfId="6" quotePrefix="1" applyFont="1" applyBorder="1" applyAlignment="1">
      <alignment horizontal="left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165" fontId="7" fillId="0" borderId="1" xfId="7" applyNumberFormat="1" applyFont="1" applyBorder="1" applyAlignment="1" applyProtection="1">
      <alignment horizontal="center" vertical="center" wrapText="1"/>
      <protection locked="0"/>
    </xf>
    <xf numFmtId="165" fontId="7" fillId="0" borderId="10" xfId="7" applyNumberFormat="1" applyFont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165" fontId="4" fillId="3" borderId="10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left" wrapText="1"/>
    </xf>
    <xf numFmtId="0" fontId="4" fillId="3" borderId="26" xfId="0" applyFont="1" applyFill="1" applyBorder="1" applyAlignment="1">
      <alignment horizontal="left" wrapText="1"/>
    </xf>
    <xf numFmtId="0" fontId="4" fillId="3" borderId="27" xfId="0" applyFont="1" applyFill="1" applyBorder="1" applyAlignment="1">
      <alignment horizontal="left" wrapText="1"/>
    </xf>
    <xf numFmtId="165" fontId="4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4" borderId="31" xfId="2" quotePrefix="1" applyFont="1" applyFill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1" xfId="6" quotePrefix="1" applyFont="1" applyBorder="1" applyAlignment="1">
      <alignment horizontal="left" vertical="top" wrapText="1"/>
    </xf>
    <xf numFmtId="0" fontId="7" fillId="0" borderId="1" xfId="6" quotePrefix="1" applyFont="1" applyBorder="1" applyAlignment="1">
      <alignment horizontal="left" vertical="top" wrapText="1" indent="2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4" fillId="0" borderId="9" xfId="0" applyFont="1" applyBorder="1"/>
    <xf numFmtId="0" fontId="4" fillId="0" borderId="1" xfId="0" applyFont="1" applyBorder="1"/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3" borderId="2" xfId="4" quotePrefix="1" applyFont="1" applyFill="1" applyBorder="1" applyAlignment="1">
      <alignment horizontal="center" vertical="center" wrapText="1"/>
    </xf>
    <xf numFmtId="0" fontId="5" fillId="3" borderId="3" xfId="4" quotePrefix="1" applyFont="1" applyFill="1" applyBorder="1" applyAlignment="1">
      <alignment horizontal="center" vertical="center" wrapText="1"/>
    </xf>
    <xf numFmtId="0" fontId="5" fillId="3" borderId="4" xfId="4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/>
      <protection locked="0"/>
    </xf>
    <xf numFmtId="165" fontId="4" fillId="0" borderId="10" xfId="0" applyNumberFormat="1" applyFont="1" applyBorder="1" applyAlignment="1" applyProtection="1">
      <alignment horizontal="center"/>
      <protection locked="0"/>
    </xf>
    <xf numFmtId="165" fontId="4" fillId="0" borderId="12" xfId="0" applyNumberFormat="1" applyFont="1" applyBorder="1" applyAlignment="1" applyProtection="1">
      <alignment horizontal="center"/>
      <protection locked="0"/>
    </xf>
    <xf numFmtId="165" fontId="4" fillId="0" borderId="13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</cellXfs>
  <cellStyles count="11">
    <cellStyle name="Normalno" xfId="0" builtinId="0"/>
    <cellStyle name="S12" xfId="3" xr:uid="{33030477-253D-48A6-A67C-B6D8D2616F87}"/>
    <cellStyle name="S13" xfId="4" xr:uid="{9F580126-DDC1-4AA9-A25C-2F66CBF90BE8}"/>
    <cellStyle name="S14" xfId="5" xr:uid="{249F04A1-B28C-4A21-BE20-704060D18147}"/>
    <cellStyle name="S15" xfId="1" xr:uid="{0778AA2F-A869-48E4-8F7D-535FF1F42C96}"/>
    <cellStyle name="S16" xfId="2" xr:uid="{B0CFD377-BFC6-4A60-A18D-86C2798BBEA1}"/>
    <cellStyle name="S17" xfId="7" xr:uid="{C51C3D3E-FAF9-4E27-B30D-F44B58BDCA0A}"/>
    <cellStyle name="S19" xfId="6" xr:uid="{B425A9B8-DE62-4B57-8E77-6E4614EDBE9B}"/>
    <cellStyle name="S24" xfId="9" xr:uid="{0304E8EF-E285-4865-8A19-5A12990E7268}"/>
    <cellStyle name="S33" xfId="8" xr:uid="{A328AC5A-5ADB-4EF8-A685-DE9FE4C8153E}"/>
    <cellStyle name="S34" xfId="10" xr:uid="{A1579B44-81EC-4F6D-9C84-F8EB4CCFA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DB02F-C19E-47A9-8D56-4C8DEA545AEF}">
  <dimension ref="A1:N31"/>
  <sheetViews>
    <sheetView workbookViewId="0">
      <selection activeCell="T11" sqref="T11"/>
    </sheetView>
  </sheetViews>
  <sheetFormatPr defaultRowHeight="15" x14ac:dyDescent="0.25"/>
  <cols>
    <col min="1" max="1" width="9.7109375" style="34" customWidth="1"/>
    <col min="2" max="5" width="9.140625" style="35"/>
    <col min="6" max="6" width="4.5703125" style="35" customWidth="1"/>
    <col min="7" max="7" width="7.42578125" style="35" customWidth="1"/>
    <col min="8" max="11" width="9.140625" style="35" customWidth="1"/>
    <col min="12" max="12" width="9.140625" style="35"/>
    <col min="13" max="13" width="18.5703125" style="35" customWidth="1"/>
    <col min="14" max="14" width="23.140625" style="35" customWidth="1"/>
  </cols>
  <sheetData>
    <row r="1" spans="1:14" x14ac:dyDescent="0.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x14ac:dyDescent="0.25">
      <c r="A3" s="43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6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38.25" customHeight="1" x14ac:dyDescent="0.25">
      <c r="A5" s="3" t="s">
        <v>22</v>
      </c>
      <c r="B5" s="4" t="s"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6"/>
    </row>
    <row r="6" spans="1:14" ht="28.5" x14ac:dyDescent="0.25">
      <c r="A6" s="9" t="s">
        <v>23</v>
      </c>
      <c r="B6" s="10" t="s">
        <v>1</v>
      </c>
      <c r="C6" s="11"/>
      <c r="D6" s="11"/>
      <c r="E6" s="11"/>
      <c r="F6" s="11"/>
      <c r="G6" s="11"/>
      <c r="H6" s="11"/>
      <c r="I6" s="11"/>
      <c r="J6" s="11"/>
      <c r="K6" s="12" t="s">
        <v>2</v>
      </c>
      <c r="L6" s="13" t="s">
        <v>56</v>
      </c>
      <c r="M6" s="12" t="s">
        <v>57</v>
      </c>
      <c r="N6" s="14" t="s">
        <v>55</v>
      </c>
    </row>
    <row r="7" spans="1:14" ht="25.5" customHeight="1" x14ac:dyDescent="0.25">
      <c r="A7" s="15" t="s">
        <v>3</v>
      </c>
      <c r="B7" s="16" t="s">
        <v>25</v>
      </c>
      <c r="C7" s="16"/>
      <c r="D7" s="16"/>
      <c r="E7" s="16"/>
      <c r="F7" s="16"/>
      <c r="G7" s="16"/>
      <c r="H7" s="16"/>
      <c r="I7" s="16"/>
      <c r="J7" s="16"/>
      <c r="K7" s="17">
        <v>1</v>
      </c>
      <c r="L7" s="18" t="s">
        <v>16</v>
      </c>
      <c r="M7" s="19"/>
      <c r="N7" s="20">
        <f>K7*M7</f>
        <v>0</v>
      </c>
    </row>
    <row r="8" spans="1:14" ht="20.25" customHeight="1" x14ac:dyDescent="0.25">
      <c r="A8" s="15" t="s">
        <v>4</v>
      </c>
      <c r="B8" s="16" t="s">
        <v>24</v>
      </c>
      <c r="C8" s="16"/>
      <c r="D8" s="16"/>
      <c r="E8" s="16"/>
      <c r="F8" s="16"/>
      <c r="G8" s="16"/>
      <c r="H8" s="16"/>
      <c r="I8" s="16"/>
      <c r="J8" s="16"/>
      <c r="K8" s="17">
        <v>1</v>
      </c>
      <c r="L8" s="18" t="s">
        <v>16</v>
      </c>
      <c r="M8" s="19"/>
      <c r="N8" s="20">
        <f t="shared" ref="N8:N22" si="0">K8*M8</f>
        <v>0</v>
      </c>
    </row>
    <row r="9" spans="1:14" ht="21" customHeight="1" x14ac:dyDescent="0.25">
      <c r="A9" s="15" t="s">
        <v>5</v>
      </c>
      <c r="B9" s="16" t="s">
        <v>26</v>
      </c>
      <c r="C9" s="16"/>
      <c r="D9" s="16"/>
      <c r="E9" s="16"/>
      <c r="F9" s="16"/>
      <c r="G9" s="16"/>
      <c r="H9" s="16"/>
      <c r="I9" s="16"/>
      <c r="J9" s="16"/>
      <c r="K9" s="17">
        <v>1</v>
      </c>
      <c r="L9" s="18" t="s">
        <v>16</v>
      </c>
      <c r="M9" s="19"/>
      <c r="N9" s="20">
        <f t="shared" si="0"/>
        <v>0</v>
      </c>
    </row>
    <row r="10" spans="1:14" ht="34.5" customHeight="1" x14ac:dyDescent="0.25">
      <c r="A10" s="37" t="s">
        <v>6</v>
      </c>
      <c r="B10" s="16" t="s">
        <v>7</v>
      </c>
      <c r="C10" s="16"/>
      <c r="D10" s="16"/>
      <c r="E10" s="16"/>
      <c r="F10" s="16"/>
      <c r="G10" s="16"/>
      <c r="H10" s="16"/>
      <c r="I10" s="16"/>
      <c r="J10" s="16"/>
      <c r="K10" s="17">
        <v>1</v>
      </c>
      <c r="L10" s="18" t="s">
        <v>8</v>
      </c>
      <c r="M10" s="19"/>
      <c r="N10" s="20">
        <f t="shared" si="0"/>
        <v>0</v>
      </c>
    </row>
    <row r="11" spans="1:14" ht="19.5" customHeight="1" x14ac:dyDescent="0.25">
      <c r="A11" s="38"/>
      <c r="B11" s="16" t="s">
        <v>34</v>
      </c>
      <c r="C11" s="16"/>
      <c r="D11" s="16"/>
      <c r="E11" s="16"/>
      <c r="F11" s="16"/>
      <c r="G11" s="16"/>
      <c r="H11" s="16"/>
      <c r="I11" s="16"/>
      <c r="J11" s="16"/>
      <c r="K11" s="17">
        <v>25</v>
      </c>
      <c r="L11" s="18" t="s">
        <v>9</v>
      </c>
      <c r="M11" s="19"/>
      <c r="N11" s="20">
        <f t="shared" si="0"/>
        <v>0</v>
      </c>
    </row>
    <row r="12" spans="1:14" ht="27.75" customHeight="1" x14ac:dyDescent="0.25">
      <c r="A12" s="38"/>
      <c r="B12" s="16" t="s">
        <v>35</v>
      </c>
      <c r="C12" s="16"/>
      <c r="D12" s="16"/>
      <c r="E12" s="16"/>
      <c r="F12" s="16"/>
      <c r="G12" s="16"/>
      <c r="H12" s="16"/>
      <c r="I12" s="16"/>
      <c r="J12" s="16"/>
      <c r="K12" s="17">
        <v>8</v>
      </c>
      <c r="L12" s="18" t="s">
        <v>9</v>
      </c>
      <c r="M12" s="19"/>
      <c r="N12" s="20">
        <f t="shared" si="0"/>
        <v>0</v>
      </c>
    </row>
    <row r="13" spans="1:14" x14ac:dyDescent="0.25">
      <c r="A13" s="38"/>
      <c r="B13" s="16" t="s">
        <v>36</v>
      </c>
      <c r="C13" s="16"/>
      <c r="D13" s="16"/>
      <c r="E13" s="16"/>
      <c r="F13" s="16"/>
      <c r="G13" s="16"/>
      <c r="H13" s="16"/>
      <c r="I13" s="16"/>
      <c r="J13" s="16"/>
      <c r="K13" s="17">
        <v>4</v>
      </c>
      <c r="L13" s="18" t="s">
        <v>9</v>
      </c>
      <c r="M13" s="19"/>
      <c r="N13" s="20">
        <f t="shared" si="0"/>
        <v>0</v>
      </c>
    </row>
    <row r="14" spans="1:14" x14ac:dyDescent="0.25">
      <c r="A14" s="38"/>
      <c r="B14" s="16" t="s">
        <v>37</v>
      </c>
      <c r="C14" s="16"/>
      <c r="D14" s="16"/>
      <c r="E14" s="16"/>
      <c r="F14" s="16"/>
      <c r="G14" s="16"/>
      <c r="H14" s="16"/>
      <c r="I14" s="16"/>
      <c r="J14" s="16"/>
      <c r="K14" s="17">
        <v>20</v>
      </c>
      <c r="L14" s="18" t="s">
        <v>9</v>
      </c>
      <c r="M14" s="19"/>
      <c r="N14" s="20">
        <f t="shared" si="0"/>
        <v>0</v>
      </c>
    </row>
    <row r="15" spans="1:14" x14ac:dyDescent="0.25">
      <c r="A15" s="38"/>
      <c r="B15" s="16" t="s">
        <v>10</v>
      </c>
      <c r="C15" s="16"/>
      <c r="D15" s="16"/>
      <c r="E15" s="16"/>
      <c r="F15" s="16"/>
      <c r="G15" s="16"/>
      <c r="H15" s="16"/>
      <c r="I15" s="16"/>
      <c r="J15" s="16"/>
      <c r="K15" s="17">
        <v>20</v>
      </c>
      <c r="L15" s="18" t="s">
        <v>11</v>
      </c>
      <c r="M15" s="19"/>
      <c r="N15" s="20">
        <f t="shared" si="0"/>
        <v>0</v>
      </c>
    </row>
    <row r="16" spans="1:14" x14ac:dyDescent="0.25">
      <c r="A16" s="38"/>
      <c r="B16" s="16" t="s">
        <v>12</v>
      </c>
      <c r="C16" s="16"/>
      <c r="D16" s="16"/>
      <c r="E16" s="16"/>
      <c r="F16" s="16"/>
      <c r="G16" s="16"/>
      <c r="H16" s="16"/>
      <c r="I16" s="16"/>
      <c r="J16" s="16"/>
      <c r="K16" s="17">
        <v>15</v>
      </c>
      <c r="L16" s="18" t="s">
        <v>11</v>
      </c>
      <c r="M16" s="19"/>
      <c r="N16" s="20">
        <f t="shared" si="0"/>
        <v>0</v>
      </c>
    </row>
    <row r="17" spans="1:14" x14ac:dyDescent="0.25">
      <c r="A17" s="38"/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7">
        <v>10</v>
      </c>
      <c r="L17" s="18" t="s">
        <v>9</v>
      </c>
      <c r="M17" s="19"/>
      <c r="N17" s="20">
        <f t="shared" si="0"/>
        <v>0</v>
      </c>
    </row>
    <row r="18" spans="1:14" ht="18" x14ac:dyDescent="0.25">
      <c r="A18" s="38"/>
      <c r="B18" s="16" t="s">
        <v>14</v>
      </c>
      <c r="C18" s="16"/>
      <c r="D18" s="16"/>
      <c r="E18" s="16"/>
      <c r="F18" s="16"/>
      <c r="G18" s="16"/>
      <c r="H18" s="16"/>
      <c r="I18" s="16"/>
      <c r="J18" s="16"/>
      <c r="K18" s="17">
        <v>8</v>
      </c>
      <c r="L18" s="18" t="s">
        <v>53</v>
      </c>
      <c r="M18" s="19"/>
      <c r="N18" s="20">
        <f>K18*M18</f>
        <v>0</v>
      </c>
    </row>
    <row r="19" spans="1:14" x14ac:dyDescent="0.25">
      <c r="A19" s="38"/>
      <c r="B19" s="16" t="s">
        <v>15</v>
      </c>
      <c r="C19" s="16"/>
      <c r="D19" s="16"/>
      <c r="E19" s="16"/>
      <c r="F19" s="16"/>
      <c r="G19" s="16"/>
      <c r="H19" s="16"/>
      <c r="I19" s="16"/>
      <c r="J19" s="16"/>
      <c r="K19" s="17">
        <v>1</v>
      </c>
      <c r="L19" s="18" t="s">
        <v>16</v>
      </c>
      <c r="M19" s="19"/>
      <c r="N19" s="20">
        <f t="shared" si="0"/>
        <v>0</v>
      </c>
    </row>
    <row r="20" spans="1:14" x14ac:dyDescent="0.25">
      <c r="A20" s="39"/>
      <c r="B20" s="16" t="s">
        <v>17</v>
      </c>
      <c r="C20" s="16"/>
      <c r="D20" s="16"/>
      <c r="E20" s="16"/>
      <c r="F20" s="16"/>
      <c r="G20" s="16"/>
      <c r="H20" s="16"/>
      <c r="I20" s="16"/>
      <c r="J20" s="16"/>
      <c r="K20" s="17">
        <v>1</v>
      </c>
      <c r="L20" s="18" t="s">
        <v>8</v>
      </c>
      <c r="M20" s="19"/>
      <c r="N20" s="20">
        <f t="shared" si="0"/>
        <v>0</v>
      </c>
    </row>
    <row r="21" spans="1:14" ht="32.25" customHeight="1" x14ac:dyDescent="0.25">
      <c r="A21" s="15" t="s">
        <v>18</v>
      </c>
      <c r="B21" s="16" t="s">
        <v>19</v>
      </c>
      <c r="C21" s="16"/>
      <c r="D21" s="16"/>
      <c r="E21" s="16"/>
      <c r="F21" s="16"/>
      <c r="G21" s="16"/>
      <c r="H21" s="16"/>
      <c r="I21" s="16"/>
      <c r="J21" s="16"/>
      <c r="K21" s="17">
        <v>1</v>
      </c>
      <c r="L21" s="18" t="s">
        <v>8</v>
      </c>
      <c r="M21" s="19"/>
      <c r="N21" s="20">
        <f t="shared" si="0"/>
        <v>0</v>
      </c>
    </row>
    <row r="22" spans="1:14" ht="24.75" customHeight="1" x14ac:dyDescent="0.25">
      <c r="A22" s="15" t="s">
        <v>20</v>
      </c>
      <c r="B22" s="16" t="s">
        <v>21</v>
      </c>
      <c r="C22" s="16"/>
      <c r="D22" s="16"/>
      <c r="E22" s="16"/>
      <c r="F22" s="16"/>
      <c r="G22" s="16"/>
      <c r="H22" s="16"/>
      <c r="I22" s="16"/>
      <c r="J22" s="16"/>
      <c r="K22" s="17">
        <v>1</v>
      </c>
      <c r="L22" s="18" t="s">
        <v>8</v>
      </c>
      <c r="M22" s="19"/>
      <c r="N22" s="20">
        <f t="shared" si="0"/>
        <v>0</v>
      </c>
    </row>
    <row r="23" spans="1:14" ht="22.5" customHeight="1" x14ac:dyDescent="0.25">
      <c r="A23" s="21" t="s">
        <v>50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4">
        <f>N7+N8+N9+N10+N11+N12+N13+N14+N15+N16+N17+N18+N19+N20+N21+N22</f>
        <v>0</v>
      </c>
    </row>
    <row r="24" spans="1:14" ht="24" customHeight="1" x14ac:dyDescent="0.25">
      <c r="A24" s="21" t="s">
        <v>51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4">
        <f>N23*0.25</f>
        <v>0</v>
      </c>
    </row>
    <row r="25" spans="1:14" ht="24" customHeight="1" thickBot="1" x14ac:dyDescent="0.3">
      <c r="A25" s="25" t="s">
        <v>52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28">
        <f>N23+N24</f>
        <v>0</v>
      </c>
    </row>
    <row r="26" spans="1:14" s="1" customFormat="1" ht="24" customHeigh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124.5" customHeight="1" x14ac:dyDescent="0.25">
      <c r="A27" s="31" t="s">
        <v>54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31" spans="1:14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L31"/>
      <c r="M31"/>
      <c r="N31"/>
    </row>
  </sheetData>
  <sheetProtection algorithmName="SHA-512" hashValue="rGNdlFMuHVIrz2dGpscbu84GkIrpCRJtb9tRsh6+++/NValZEEeaxX52qgPdXJBqQ8dG8KB+jKEPUTSBbaH/mA==" saltValue="evxP8h8h7sDLCmQGnfeAgA==" spinCount="100000" sheet="1" formatCells="0" formatColumns="0" formatRows="0" insertColumns="0" insertRows="0" insertHyperlinks="0" deleteColumns="0" deleteRows="0" sort="0" autoFilter="0" pivotTables="0"/>
  <mergeCells count="28">
    <mergeCell ref="A10:A20"/>
    <mergeCell ref="B5:N5"/>
    <mergeCell ref="A31:J31"/>
    <mergeCell ref="A1:N1"/>
    <mergeCell ref="A3:N3"/>
    <mergeCell ref="B22:J22"/>
    <mergeCell ref="B21:J21"/>
    <mergeCell ref="A28:N28"/>
    <mergeCell ref="A24:M24"/>
    <mergeCell ref="A25:M25"/>
    <mergeCell ref="A27:N27"/>
    <mergeCell ref="B6:J6"/>
    <mergeCell ref="B8:J8"/>
    <mergeCell ref="B7:J7"/>
    <mergeCell ref="B10:J10"/>
    <mergeCell ref="B9:J9"/>
    <mergeCell ref="A4:N4"/>
    <mergeCell ref="A23:M23"/>
    <mergeCell ref="B11:J11"/>
    <mergeCell ref="B13:J13"/>
    <mergeCell ref="B14:J14"/>
    <mergeCell ref="B12:J12"/>
    <mergeCell ref="B16:J16"/>
    <mergeCell ref="B15:J15"/>
    <mergeCell ref="B18:J18"/>
    <mergeCell ref="B17:J17"/>
    <mergeCell ref="B20:J20"/>
    <mergeCell ref="B19:J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8315-5DF5-456B-AB05-307640C37F79}">
  <dimension ref="A1:N26"/>
  <sheetViews>
    <sheetView topLeftCell="A10" workbookViewId="0">
      <selection activeCell="U19" sqref="U19"/>
    </sheetView>
  </sheetViews>
  <sheetFormatPr defaultRowHeight="15" x14ac:dyDescent="0.25"/>
  <cols>
    <col min="1" max="1" width="12.140625" style="34" customWidth="1"/>
    <col min="2" max="10" width="9.140625" style="35"/>
    <col min="11" max="12" width="9.140625" style="34"/>
    <col min="13" max="13" width="14.85546875" style="34" customWidth="1"/>
    <col min="14" max="14" width="19.28515625" style="34" customWidth="1"/>
  </cols>
  <sheetData>
    <row r="1" spans="1:14" x14ac:dyDescent="0.25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K2" s="35"/>
      <c r="L2" s="35"/>
      <c r="M2" s="35"/>
      <c r="N2" s="35"/>
    </row>
    <row r="3" spans="1:14" x14ac:dyDescent="0.25">
      <c r="A3" s="43" t="s">
        <v>49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5.75" thickBo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39.75" customHeight="1" x14ac:dyDescent="0.25">
      <c r="A5" s="3" t="s">
        <v>38</v>
      </c>
      <c r="B5" s="4" t="s">
        <v>27</v>
      </c>
      <c r="C5" s="5"/>
      <c r="D5" s="5"/>
      <c r="E5" s="5"/>
      <c r="F5" s="5"/>
      <c r="G5" s="5"/>
      <c r="H5" s="5"/>
      <c r="I5" s="5"/>
      <c r="J5" s="5"/>
      <c r="K5" s="5"/>
      <c r="L5" s="6"/>
      <c r="M5" s="7"/>
      <c r="N5" s="8"/>
    </row>
    <row r="6" spans="1:14" ht="42.75" x14ac:dyDescent="0.25">
      <c r="A6" s="9" t="s">
        <v>32</v>
      </c>
      <c r="B6" s="62" t="s">
        <v>1</v>
      </c>
      <c r="C6" s="63"/>
      <c r="D6" s="63"/>
      <c r="E6" s="63"/>
      <c r="F6" s="63"/>
      <c r="G6" s="63"/>
      <c r="H6" s="63"/>
      <c r="I6" s="63"/>
      <c r="J6" s="64"/>
      <c r="K6" s="12" t="s">
        <v>2</v>
      </c>
      <c r="L6" s="13" t="s">
        <v>56</v>
      </c>
      <c r="M6" s="12" t="s">
        <v>57</v>
      </c>
      <c r="N6" s="14" t="s">
        <v>55</v>
      </c>
    </row>
    <row r="7" spans="1:14" ht="21" customHeight="1" x14ac:dyDescent="0.25">
      <c r="A7" s="15" t="s">
        <v>3</v>
      </c>
      <c r="B7" s="16" t="s">
        <v>25</v>
      </c>
      <c r="C7" s="16"/>
      <c r="D7" s="16"/>
      <c r="E7" s="16"/>
      <c r="F7" s="16"/>
      <c r="G7" s="16"/>
      <c r="H7" s="16"/>
      <c r="I7" s="16"/>
      <c r="J7" s="16"/>
      <c r="K7" s="17">
        <v>1</v>
      </c>
      <c r="L7" s="18" t="s">
        <v>16</v>
      </c>
      <c r="M7" s="19"/>
      <c r="N7" s="20">
        <f>K7*M7</f>
        <v>0</v>
      </c>
    </row>
    <row r="8" spans="1:14" ht="24" customHeight="1" x14ac:dyDescent="0.25">
      <c r="A8" s="15" t="s">
        <v>4</v>
      </c>
      <c r="B8" s="16" t="s">
        <v>63</v>
      </c>
      <c r="C8" s="16"/>
      <c r="D8" s="16"/>
      <c r="E8" s="16"/>
      <c r="F8" s="16"/>
      <c r="G8" s="16"/>
      <c r="H8" s="16"/>
      <c r="I8" s="16"/>
      <c r="J8" s="16"/>
      <c r="K8" s="17">
        <v>1</v>
      </c>
      <c r="L8" s="18" t="s">
        <v>16</v>
      </c>
      <c r="M8" s="19"/>
      <c r="N8" s="20">
        <f t="shared" ref="N8:N21" si="0">K8*M8</f>
        <v>0</v>
      </c>
    </row>
    <row r="9" spans="1:14" x14ac:dyDescent="0.25">
      <c r="A9" s="37" t="s">
        <v>5</v>
      </c>
      <c r="B9" s="40" t="s">
        <v>28</v>
      </c>
      <c r="C9" s="40"/>
      <c r="D9" s="40"/>
      <c r="E9" s="40"/>
      <c r="F9" s="40"/>
      <c r="G9" s="40"/>
      <c r="H9" s="40"/>
      <c r="I9" s="40"/>
      <c r="J9" s="40"/>
      <c r="K9" s="17">
        <v>1</v>
      </c>
      <c r="L9" s="18" t="s">
        <v>8</v>
      </c>
      <c r="M9" s="19"/>
      <c r="N9" s="20">
        <f t="shared" si="0"/>
        <v>0</v>
      </c>
    </row>
    <row r="10" spans="1:14" x14ac:dyDescent="0.25">
      <c r="A10" s="38"/>
      <c r="B10" s="41" t="s">
        <v>33</v>
      </c>
      <c r="C10" s="41"/>
      <c r="D10" s="41"/>
      <c r="E10" s="41"/>
      <c r="F10" s="41"/>
      <c r="G10" s="41"/>
      <c r="H10" s="41"/>
      <c r="I10" s="41"/>
      <c r="J10" s="41"/>
      <c r="K10" s="17">
        <v>3</v>
      </c>
      <c r="L10" s="18" t="s">
        <v>9</v>
      </c>
      <c r="M10" s="19"/>
      <c r="N10" s="20">
        <f t="shared" si="0"/>
        <v>0</v>
      </c>
    </row>
    <row r="11" spans="1:14" x14ac:dyDescent="0.25">
      <c r="A11" s="38"/>
      <c r="B11" s="41" t="s">
        <v>39</v>
      </c>
      <c r="C11" s="41"/>
      <c r="D11" s="41"/>
      <c r="E11" s="41"/>
      <c r="F11" s="41"/>
      <c r="G11" s="41"/>
      <c r="H11" s="41"/>
      <c r="I11" s="41"/>
      <c r="J11" s="41"/>
      <c r="K11" s="17">
        <v>4</v>
      </c>
      <c r="L11" s="18" t="s">
        <v>9</v>
      </c>
      <c r="M11" s="19"/>
      <c r="N11" s="20">
        <f t="shared" si="0"/>
        <v>0</v>
      </c>
    </row>
    <row r="12" spans="1:14" x14ac:dyDescent="0.25">
      <c r="A12" s="38"/>
      <c r="B12" s="41" t="s">
        <v>40</v>
      </c>
      <c r="C12" s="41"/>
      <c r="D12" s="41"/>
      <c r="E12" s="41"/>
      <c r="F12" s="41"/>
      <c r="G12" s="41"/>
      <c r="H12" s="41"/>
      <c r="I12" s="41"/>
      <c r="J12" s="41"/>
      <c r="K12" s="17">
        <v>6</v>
      </c>
      <c r="L12" s="18" t="s">
        <v>9</v>
      </c>
      <c r="M12" s="19"/>
      <c r="N12" s="20">
        <f t="shared" si="0"/>
        <v>0</v>
      </c>
    </row>
    <row r="13" spans="1:14" x14ac:dyDescent="0.25">
      <c r="A13" s="38"/>
      <c r="B13" s="41" t="s">
        <v>41</v>
      </c>
      <c r="C13" s="41"/>
      <c r="D13" s="41"/>
      <c r="E13" s="41"/>
      <c r="F13" s="41"/>
      <c r="G13" s="41"/>
      <c r="H13" s="41"/>
      <c r="I13" s="41"/>
      <c r="J13" s="41"/>
      <c r="K13" s="17">
        <v>4</v>
      </c>
      <c r="L13" s="18" t="s">
        <v>9</v>
      </c>
      <c r="M13" s="19"/>
      <c r="N13" s="20">
        <f t="shared" si="0"/>
        <v>0</v>
      </c>
    </row>
    <row r="14" spans="1:14" x14ac:dyDescent="0.25">
      <c r="A14" s="38"/>
      <c r="B14" s="41" t="s">
        <v>10</v>
      </c>
      <c r="C14" s="41"/>
      <c r="D14" s="41"/>
      <c r="E14" s="41"/>
      <c r="F14" s="41"/>
      <c r="G14" s="41"/>
      <c r="H14" s="41"/>
      <c r="I14" s="41"/>
      <c r="J14" s="41"/>
      <c r="K14" s="17">
        <v>30</v>
      </c>
      <c r="L14" s="18" t="s">
        <v>11</v>
      </c>
      <c r="M14" s="19"/>
      <c r="N14" s="20">
        <f t="shared" si="0"/>
        <v>0</v>
      </c>
    </row>
    <row r="15" spans="1:14" x14ac:dyDescent="0.25">
      <c r="A15" s="38"/>
      <c r="B15" s="41" t="s">
        <v>12</v>
      </c>
      <c r="C15" s="41"/>
      <c r="D15" s="41"/>
      <c r="E15" s="41"/>
      <c r="F15" s="41"/>
      <c r="G15" s="41"/>
      <c r="H15" s="41"/>
      <c r="I15" s="41"/>
      <c r="J15" s="41"/>
      <c r="K15" s="17">
        <v>10</v>
      </c>
      <c r="L15" s="18" t="s">
        <v>11</v>
      </c>
      <c r="M15" s="19"/>
      <c r="N15" s="20">
        <f t="shared" si="0"/>
        <v>0</v>
      </c>
    </row>
    <row r="16" spans="1:14" x14ac:dyDescent="0.25">
      <c r="A16" s="38"/>
      <c r="B16" s="41" t="s">
        <v>13</v>
      </c>
      <c r="C16" s="41"/>
      <c r="D16" s="41"/>
      <c r="E16" s="41"/>
      <c r="F16" s="41"/>
      <c r="G16" s="41"/>
      <c r="H16" s="41"/>
      <c r="I16" s="41"/>
      <c r="J16" s="41"/>
      <c r="K16" s="17">
        <v>3.5</v>
      </c>
      <c r="L16" s="18" t="s">
        <v>9</v>
      </c>
      <c r="M16" s="19"/>
      <c r="N16" s="20">
        <f t="shared" si="0"/>
        <v>0</v>
      </c>
    </row>
    <row r="17" spans="1:14" ht="18" x14ac:dyDescent="0.25">
      <c r="A17" s="38"/>
      <c r="B17" s="41" t="s">
        <v>29</v>
      </c>
      <c r="C17" s="41"/>
      <c r="D17" s="41"/>
      <c r="E17" s="41"/>
      <c r="F17" s="41"/>
      <c r="G17" s="41"/>
      <c r="H17" s="41"/>
      <c r="I17" s="41"/>
      <c r="J17" s="41"/>
      <c r="K17" s="17">
        <v>3</v>
      </c>
      <c r="L17" s="18" t="s">
        <v>53</v>
      </c>
      <c r="M17" s="19"/>
      <c r="N17" s="20">
        <f t="shared" si="0"/>
        <v>0</v>
      </c>
    </row>
    <row r="18" spans="1:14" x14ac:dyDescent="0.25">
      <c r="A18" s="38"/>
      <c r="B18" s="41" t="s">
        <v>30</v>
      </c>
      <c r="C18" s="41"/>
      <c r="D18" s="41"/>
      <c r="E18" s="41"/>
      <c r="F18" s="41"/>
      <c r="G18" s="41"/>
      <c r="H18" s="41"/>
      <c r="I18" s="41"/>
      <c r="J18" s="41"/>
      <c r="K18" s="17">
        <v>1</v>
      </c>
      <c r="L18" s="18" t="s">
        <v>16</v>
      </c>
      <c r="M18" s="19"/>
      <c r="N18" s="20">
        <f t="shared" si="0"/>
        <v>0</v>
      </c>
    </row>
    <row r="19" spans="1:14" x14ac:dyDescent="0.25">
      <c r="A19" s="39"/>
      <c r="B19" s="41" t="s">
        <v>17</v>
      </c>
      <c r="C19" s="41"/>
      <c r="D19" s="41"/>
      <c r="E19" s="41"/>
      <c r="F19" s="41"/>
      <c r="G19" s="41"/>
      <c r="H19" s="41"/>
      <c r="I19" s="41"/>
      <c r="J19" s="41"/>
      <c r="K19" s="17">
        <v>1</v>
      </c>
      <c r="L19" s="18" t="s">
        <v>8</v>
      </c>
      <c r="M19" s="19"/>
      <c r="N19" s="20">
        <f t="shared" si="0"/>
        <v>0</v>
      </c>
    </row>
    <row r="20" spans="1:14" ht="31.5" customHeight="1" x14ac:dyDescent="0.25">
      <c r="A20" s="15" t="s">
        <v>18</v>
      </c>
      <c r="B20" s="40" t="s">
        <v>31</v>
      </c>
      <c r="C20" s="40"/>
      <c r="D20" s="40"/>
      <c r="E20" s="40"/>
      <c r="F20" s="40"/>
      <c r="G20" s="40"/>
      <c r="H20" s="40"/>
      <c r="I20" s="40"/>
      <c r="J20" s="40"/>
      <c r="K20" s="17">
        <v>1</v>
      </c>
      <c r="L20" s="18" t="s">
        <v>8</v>
      </c>
      <c r="M20" s="19"/>
      <c r="N20" s="20">
        <f t="shared" si="0"/>
        <v>0</v>
      </c>
    </row>
    <row r="21" spans="1:14" ht="22.5" customHeight="1" x14ac:dyDescent="0.25">
      <c r="A21" s="15" t="s">
        <v>20</v>
      </c>
      <c r="B21" s="16" t="s">
        <v>21</v>
      </c>
      <c r="C21" s="16"/>
      <c r="D21" s="16"/>
      <c r="E21" s="16"/>
      <c r="F21" s="16"/>
      <c r="G21" s="16"/>
      <c r="H21" s="16"/>
      <c r="I21" s="16"/>
      <c r="J21" s="16"/>
      <c r="K21" s="17">
        <v>1</v>
      </c>
      <c r="L21" s="18" t="s">
        <v>8</v>
      </c>
      <c r="M21" s="19"/>
      <c r="N21" s="20">
        <f t="shared" si="0"/>
        <v>0</v>
      </c>
    </row>
    <row r="22" spans="1:14" ht="22.5" customHeight="1" x14ac:dyDescent="0.25">
      <c r="A22" s="21" t="s">
        <v>50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24">
        <f>SUM(N7:N21)</f>
        <v>0</v>
      </c>
    </row>
    <row r="23" spans="1:14" ht="24" customHeight="1" x14ac:dyDescent="0.25">
      <c r="A23" s="21" t="s">
        <v>51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4">
        <f>N22*0.25</f>
        <v>0</v>
      </c>
    </row>
    <row r="24" spans="1:14" ht="24" customHeight="1" thickBot="1" x14ac:dyDescent="0.3">
      <c r="A24" s="25" t="s">
        <v>52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28">
        <f>N22+N23</f>
        <v>0</v>
      </c>
    </row>
    <row r="25" spans="1:14" s="1" customFormat="1" ht="24" customHeight="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</row>
    <row r="26" spans="1:14" ht="124.5" customHeight="1" x14ac:dyDescent="0.25">
      <c r="A26" s="31" t="s">
        <v>54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</sheetData>
  <sheetProtection algorithmName="SHA-512" hashValue="DgBDz+783NGG+9EnX8EkzK2Tl2MqQwh/40Wck/CZHhl4oDPCtJn3jiFG3Tq4j4QibsfKgGbGGSXD65KFnfPO5A==" saltValue="uDw7Qln6/oMp0tz9VeIkMQ==" spinCount="100000" sheet="1" formatCells="0" formatColumns="0" formatRows="0" insertColumns="0" insertRows="0" insertHyperlinks="0" deleteColumns="0" deleteRows="0" sort="0" autoFilter="0" pivotTables="0"/>
  <mergeCells count="24">
    <mergeCell ref="A1:N1"/>
    <mergeCell ref="A3:N3"/>
    <mergeCell ref="A24:M24"/>
    <mergeCell ref="A26:N26"/>
    <mergeCell ref="B8:J8"/>
    <mergeCell ref="B7:J7"/>
    <mergeCell ref="A9:A19"/>
    <mergeCell ref="A22:M22"/>
    <mergeCell ref="A23:M23"/>
    <mergeCell ref="B6:J6"/>
    <mergeCell ref="B5:L5"/>
    <mergeCell ref="B21:J21"/>
    <mergeCell ref="B20:J20"/>
    <mergeCell ref="B19:J19"/>
    <mergeCell ref="B18:J18"/>
    <mergeCell ref="B17:J17"/>
    <mergeCell ref="B16:J16"/>
    <mergeCell ref="B15:J15"/>
    <mergeCell ref="B14:J14"/>
    <mergeCell ref="B13:J13"/>
    <mergeCell ref="B12:J12"/>
    <mergeCell ref="B11:J11"/>
    <mergeCell ref="B10:J10"/>
    <mergeCell ref="B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B24A8-A403-4884-9BEA-84C2A14B848B}">
  <dimension ref="A2:K27"/>
  <sheetViews>
    <sheetView tabSelected="1" view="pageBreakPreview" zoomScale="60" zoomScaleNormal="100" workbookViewId="0">
      <selection activeCell="U22" sqref="U22"/>
    </sheetView>
  </sheetViews>
  <sheetFormatPr defaultRowHeight="15" x14ac:dyDescent="0.25"/>
  <cols>
    <col min="1" max="1" width="9.140625" style="35" customWidth="1"/>
    <col min="2" max="4" width="9.140625" style="35"/>
    <col min="5" max="5" width="26.7109375" style="35" customWidth="1"/>
    <col min="6" max="6" width="9.140625" style="35"/>
    <col min="7" max="7" width="9.140625" style="35" customWidth="1"/>
    <col min="8" max="11" width="9.140625" style="35"/>
  </cols>
  <sheetData>
    <row r="2" spans="1:10" ht="18.75" x14ac:dyDescent="0.25">
      <c r="A2" s="42" t="s">
        <v>58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.75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</row>
    <row r="4" spans="1:10" ht="18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25">
      <c r="A5" s="43" t="s">
        <v>49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" ht="15.75" thickBot="1" x14ac:dyDescent="0.3"/>
    <row r="8" spans="1:10" ht="18.75" customHeight="1" x14ac:dyDescent="0.25">
      <c r="B8" s="45" t="s">
        <v>42</v>
      </c>
      <c r="C8" s="46"/>
      <c r="D8" s="46"/>
      <c r="E8" s="46"/>
      <c r="F8" s="46"/>
      <c r="G8" s="46"/>
      <c r="H8" s="46"/>
      <c r="I8" s="47"/>
    </row>
    <row r="9" spans="1:10" x14ac:dyDescent="0.25">
      <c r="B9" s="48"/>
      <c r="C9" s="49"/>
      <c r="D9" s="49"/>
      <c r="E9" s="49"/>
      <c r="F9" s="49"/>
      <c r="G9" s="49"/>
      <c r="H9" s="49"/>
      <c r="I9" s="50"/>
    </row>
    <row r="10" spans="1:10" x14ac:dyDescent="0.25">
      <c r="B10" s="51"/>
      <c r="C10" s="52"/>
      <c r="D10" s="52"/>
      <c r="E10" s="52"/>
      <c r="F10" s="52"/>
      <c r="G10" s="52"/>
      <c r="H10" s="52"/>
      <c r="I10" s="53"/>
    </row>
    <row r="11" spans="1:10" ht="21.75" customHeight="1" x14ac:dyDescent="0.25">
      <c r="B11" s="54" t="s">
        <v>46</v>
      </c>
      <c r="C11" s="55"/>
      <c r="D11" s="55"/>
      <c r="E11" s="55"/>
      <c r="F11" s="66">
        <f>'A) Podest'!N23</f>
        <v>0</v>
      </c>
      <c r="G11" s="66"/>
      <c r="H11" s="66"/>
      <c r="I11" s="67"/>
    </row>
    <row r="12" spans="1:10" ht="23.25" customHeight="1" x14ac:dyDescent="0.25">
      <c r="B12" s="54" t="s">
        <v>47</v>
      </c>
      <c r="C12" s="55"/>
      <c r="D12" s="55"/>
      <c r="E12" s="55"/>
      <c r="F12" s="66">
        <f>'B) Platforma'!N22</f>
        <v>0</v>
      </c>
      <c r="G12" s="66"/>
      <c r="H12" s="66"/>
      <c r="I12" s="67"/>
    </row>
    <row r="13" spans="1:10" ht="27.75" customHeight="1" x14ac:dyDescent="0.25">
      <c r="B13" s="56" t="s">
        <v>62</v>
      </c>
      <c r="C13" s="57"/>
      <c r="D13" s="57"/>
      <c r="E13" s="57"/>
      <c r="F13" s="68">
        <f>SUM(F11:I12)</f>
        <v>0</v>
      </c>
      <c r="G13" s="68"/>
      <c r="H13" s="68"/>
      <c r="I13" s="69"/>
    </row>
    <row r="14" spans="1:10" ht="26.25" customHeight="1" x14ac:dyDescent="0.25">
      <c r="B14" s="56" t="s">
        <v>48</v>
      </c>
      <c r="C14" s="57"/>
      <c r="D14" s="57"/>
      <c r="E14" s="57"/>
      <c r="F14" s="68">
        <f>F13*0.25</f>
        <v>0</v>
      </c>
      <c r="G14" s="68"/>
      <c r="H14" s="68"/>
      <c r="I14" s="69"/>
    </row>
    <row r="15" spans="1:10" ht="30" customHeight="1" thickBot="1" x14ac:dyDescent="0.3">
      <c r="B15" s="58" t="s">
        <v>61</v>
      </c>
      <c r="C15" s="59"/>
      <c r="D15" s="59"/>
      <c r="E15" s="59"/>
      <c r="F15" s="70">
        <f>F13+F14</f>
        <v>0</v>
      </c>
      <c r="G15" s="70"/>
      <c r="H15" s="70"/>
      <c r="I15" s="71"/>
    </row>
    <row r="20" spans="1:11" ht="24.75" customHeight="1" x14ac:dyDescent="0.25">
      <c r="A20" s="73" t="s">
        <v>43</v>
      </c>
      <c r="B20" s="73"/>
      <c r="C20" s="73"/>
      <c r="D20" s="73"/>
      <c r="E20" s="73"/>
    </row>
    <row r="24" spans="1:11" x14ac:dyDescent="0.25">
      <c r="G24" s="60" t="s">
        <v>44</v>
      </c>
      <c r="H24" s="60"/>
      <c r="I24" s="60"/>
      <c r="J24" s="60"/>
      <c r="K24" s="60"/>
    </row>
    <row r="26" spans="1:11" x14ac:dyDescent="0.25">
      <c r="G26" s="72" t="s">
        <v>45</v>
      </c>
      <c r="H26" s="72"/>
      <c r="I26" s="72"/>
      <c r="J26" s="72"/>
      <c r="K26" s="72"/>
    </row>
    <row r="27" spans="1:11" x14ac:dyDescent="0.25">
      <c r="G27" s="72"/>
      <c r="H27" s="72"/>
      <c r="I27" s="72"/>
      <c r="J27" s="72"/>
      <c r="K27" s="72"/>
    </row>
  </sheetData>
  <sheetProtection algorithmName="SHA-512" hashValue="iSSP0oIksZ6uyfVPXfmkYNXNzbXpWBJENCY2OKUJXMxiAHCQbf6RJHmTP19YkPlGOUcI7qQ4GLTo2HfDhLmp6w==" saltValue="C9PxQLgy4fPLCi2H+js69Q==" spinCount="100000" sheet="1" formatCells="0" formatColumns="0" formatRows="0" insertColumns="0" insertRows="0" insertHyperlinks="0" deleteColumns="0" deleteRows="0" sort="0" autoFilter="0" pivotTables="0"/>
  <mergeCells count="16">
    <mergeCell ref="B8:I10"/>
    <mergeCell ref="A20:E20"/>
    <mergeCell ref="G26:K27"/>
    <mergeCell ref="G24:K24"/>
    <mergeCell ref="A2:J2"/>
    <mergeCell ref="A5:J5"/>
    <mergeCell ref="B15:E15"/>
    <mergeCell ref="F15:I15"/>
    <mergeCell ref="B14:E14"/>
    <mergeCell ref="F14:I14"/>
    <mergeCell ref="B13:E13"/>
    <mergeCell ref="F13:I13"/>
    <mergeCell ref="B12:E12"/>
    <mergeCell ref="F12:I12"/>
    <mergeCell ref="B11:E11"/>
    <mergeCell ref="F11:I1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A) Podest</vt:lpstr>
      <vt:lpstr>B) Platforma</vt:lpstr>
      <vt:lpstr>Rekapitulacija troškovnika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zop-znr</dc:creator>
  <cp:lastModifiedBy>Sanela Vežnaver Bolonović</cp:lastModifiedBy>
  <dcterms:created xsi:type="dcterms:W3CDTF">2022-08-18T08:03:20Z</dcterms:created>
  <dcterms:modified xsi:type="dcterms:W3CDTF">2022-08-29T06:16:52Z</dcterms:modified>
</cp:coreProperties>
</file>